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065" activeTab="7"/>
  </bookViews>
  <sheets>
    <sheet name="Kadervorming" sheetId="1" r:id="rId1"/>
    <sheet name="Infrastructuurkosten" sheetId="5" r:id="rId2"/>
    <sheet name="Communicatie" sheetId="6" r:id="rId3"/>
    <sheet name="Leden" sheetId="8" r:id="rId4"/>
    <sheet name="Sportvolume" sheetId="3" r:id="rId5"/>
    <sheet name="BestuursledenVrijwilligers" sheetId="9" r:id="rId6"/>
    <sheet name="Werking" sheetId="4" r:id="rId7"/>
    <sheet name="Totalen" sheetId="7" r:id="rId8"/>
  </sheets>
  <calcPr calcId="145621"/>
</workbook>
</file>

<file path=xl/calcChain.xml><?xml version="1.0" encoding="utf-8"?>
<calcChain xmlns="http://schemas.openxmlformats.org/spreadsheetml/2006/main">
  <c r="D83" i="4" l="1"/>
  <c r="E79" i="4"/>
  <c r="F70" i="4"/>
  <c r="F56" i="4"/>
  <c r="F42" i="4"/>
  <c r="C9" i="7" l="1"/>
  <c r="C8" i="7"/>
  <c r="D70" i="4"/>
  <c r="E49" i="4"/>
  <c r="E50" i="4"/>
  <c r="E51" i="4"/>
  <c r="E52" i="4"/>
  <c r="E53" i="4"/>
  <c r="E54" i="4"/>
  <c r="E55" i="4"/>
  <c r="E48" i="4"/>
  <c r="E47" i="4"/>
  <c r="E46" i="4"/>
  <c r="D42" i="4"/>
  <c r="E8" i="4"/>
  <c r="E9" i="4"/>
  <c r="E7" i="4"/>
  <c r="E6" i="4"/>
  <c r="E5" i="4"/>
  <c r="D9" i="8"/>
  <c r="E5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6" i="9"/>
  <c r="F5" i="9"/>
  <c r="F4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6" i="9"/>
  <c r="E4" i="9"/>
  <c r="H4" i="3"/>
  <c r="C7" i="8"/>
  <c r="C6" i="8"/>
  <c r="D6" i="8" s="1"/>
  <c r="C5" i="8"/>
  <c r="D5" i="8" s="1"/>
  <c r="C4" i="8"/>
  <c r="D4" i="8" s="1"/>
  <c r="Y10" i="5"/>
  <c r="Y11" i="5"/>
  <c r="Y12" i="5"/>
  <c r="Y13" i="5"/>
  <c r="Y14" i="5"/>
  <c r="Y15" i="5"/>
  <c r="Y16" i="5"/>
  <c r="Y17" i="5"/>
  <c r="Y18" i="5"/>
  <c r="Y19" i="5"/>
  <c r="Y20" i="5"/>
  <c r="Y21" i="5"/>
  <c r="Y9" i="5"/>
  <c r="Y8" i="5"/>
  <c r="Y7" i="5"/>
  <c r="E56" i="4" l="1"/>
  <c r="E24" i="9"/>
  <c r="F24" i="9"/>
  <c r="Y22" i="5"/>
  <c r="Z22" i="5" s="1"/>
  <c r="E69" i="4"/>
  <c r="E68" i="4"/>
  <c r="E67" i="4"/>
  <c r="E66" i="4"/>
  <c r="E65" i="4"/>
  <c r="E64" i="4"/>
  <c r="E63" i="4"/>
  <c r="E62" i="4"/>
  <c r="E61" i="4"/>
  <c r="E60" i="4"/>
  <c r="C26" i="9" l="1"/>
  <c r="C27" i="9" s="1"/>
  <c r="B9" i="7" s="1"/>
  <c r="E70" i="4"/>
  <c r="E8" i="1"/>
  <c r="E9" i="1"/>
  <c r="E10" i="1"/>
  <c r="E11" i="1"/>
  <c r="E12" i="1"/>
  <c r="B9" i="8" l="1"/>
  <c r="E51" i="1" l="1"/>
  <c r="E52" i="1"/>
  <c r="E53" i="1"/>
  <c r="E54" i="1"/>
  <c r="E55" i="1"/>
  <c r="E56" i="1"/>
  <c r="E57" i="1"/>
  <c r="E58" i="1"/>
  <c r="E59" i="1"/>
  <c r="E50" i="1"/>
  <c r="E37" i="1"/>
  <c r="E38" i="1"/>
  <c r="E39" i="1"/>
  <c r="E40" i="1"/>
  <c r="E41" i="1"/>
  <c r="E42" i="1"/>
  <c r="E43" i="1"/>
  <c r="E44" i="1"/>
  <c r="E45" i="1"/>
  <c r="E36" i="1"/>
  <c r="E23" i="1"/>
  <c r="E24" i="1"/>
  <c r="E25" i="1"/>
  <c r="E26" i="1"/>
  <c r="E27" i="1"/>
  <c r="E28" i="1"/>
  <c r="E29" i="1"/>
  <c r="E30" i="1"/>
  <c r="E31" i="1"/>
  <c r="E22" i="1"/>
  <c r="E13" i="1"/>
  <c r="E14" i="1"/>
  <c r="E15" i="1"/>
  <c r="E16" i="1"/>
  <c r="E17" i="1"/>
  <c r="D7" i="8"/>
  <c r="C11" i="7" l="1"/>
  <c r="C9" i="8"/>
  <c r="E33" i="4"/>
  <c r="E34" i="4"/>
  <c r="E35" i="4"/>
  <c r="E36" i="4"/>
  <c r="E37" i="4"/>
  <c r="E38" i="4"/>
  <c r="E39" i="4"/>
  <c r="E40" i="4"/>
  <c r="E41" i="4"/>
  <c r="E32" i="4"/>
  <c r="E24" i="4"/>
  <c r="E25" i="4"/>
  <c r="E26" i="4"/>
  <c r="E27" i="4"/>
  <c r="E23" i="4"/>
  <c r="E18" i="4"/>
  <c r="E17" i="4"/>
  <c r="E16" i="4"/>
  <c r="E15" i="4"/>
  <c r="E14" i="4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4" i="6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P22" i="5" l="1"/>
  <c r="Q22" i="5" s="1"/>
  <c r="E19" i="4"/>
  <c r="F19" i="4" s="1"/>
  <c r="E42" i="4"/>
  <c r="E28" i="4"/>
  <c r="F28" i="4" s="1"/>
  <c r="E10" i="4"/>
  <c r="G19" i="6"/>
  <c r="H19" i="6" s="1"/>
  <c r="G7" i="5"/>
  <c r="G22" i="5" s="1"/>
  <c r="H22" i="5" s="1"/>
  <c r="F10" i="4" l="1"/>
  <c r="C7" i="7"/>
  <c r="C25" i="5"/>
  <c r="C6" i="7" s="1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6" i="3" l="1"/>
  <c r="D79" i="4"/>
  <c r="C10" i="7" l="1"/>
  <c r="C13" i="7" s="1"/>
  <c r="D19" i="6"/>
  <c r="B7" i="7" s="1"/>
  <c r="V22" i="5"/>
  <c r="U22" i="5"/>
  <c r="M22" i="5"/>
  <c r="L22" i="5"/>
  <c r="C22" i="5"/>
  <c r="D22" i="5"/>
  <c r="D28" i="4" l="1"/>
  <c r="D19" i="4"/>
  <c r="D10" i="4"/>
  <c r="D82" i="4" l="1"/>
  <c r="B10" i="7" s="1"/>
  <c r="B13" i="7" s="1"/>
  <c r="D32" i="1"/>
  <c r="E32" i="1" s="1"/>
  <c r="D60" i="1" l="1"/>
  <c r="E60" i="1" s="1"/>
  <c r="D46" i="1"/>
  <c r="E46" i="1" s="1"/>
  <c r="D18" i="1"/>
  <c r="E18" i="1" s="1"/>
  <c r="C64" i="1" l="1"/>
  <c r="B5" i="7" s="1"/>
</calcChain>
</file>

<file path=xl/sharedStrings.xml><?xml version="1.0" encoding="utf-8"?>
<sst xmlns="http://schemas.openxmlformats.org/spreadsheetml/2006/main" count="144" uniqueCount="81">
  <si>
    <t>Formulier Kadervorming Sport</t>
  </si>
  <si>
    <t>Werkingsjaar</t>
  </si>
  <si>
    <t>Naam sportclub</t>
  </si>
  <si>
    <t>Naam cursist</t>
  </si>
  <si>
    <t>Gevolgde cursus</t>
  </si>
  <si>
    <t>Betaald bedrag</t>
  </si>
  <si>
    <t>Totaal</t>
  </si>
  <si>
    <t>KV G-sport</t>
  </si>
  <si>
    <t>KV Bestuur</t>
  </si>
  <si>
    <t>KV sport niveauverhoging</t>
  </si>
  <si>
    <t xml:space="preserve">KV sport </t>
  </si>
  <si>
    <t>Subsidiebedrag</t>
  </si>
  <si>
    <t xml:space="preserve">Totaal subsidieerbaar bedrag Kadervorming </t>
  </si>
  <si>
    <t>Sportvolume club</t>
  </si>
  <si>
    <t>Aantal trainingssessies per week</t>
  </si>
  <si>
    <t>Aantal wedstrijden per week</t>
  </si>
  <si>
    <t>Naam trainer</t>
  </si>
  <si>
    <t>Niveau trainer</t>
  </si>
  <si>
    <t>Handtekening trainer</t>
  </si>
  <si>
    <t>Datum activiteit</t>
  </si>
  <si>
    <t>Soort activiteit</t>
  </si>
  <si>
    <t>Netto kost activiteit</t>
  </si>
  <si>
    <t>Ledenwerving</t>
  </si>
  <si>
    <t>Sportstages/ sportkampen zonder overnachting</t>
  </si>
  <si>
    <t>Sportstages/ sportkampen met overnachting</t>
  </si>
  <si>
    <t>Van …. - tot …..</t>
  </si>
  <si>
    <t>Totale kost</t>
  </si>
  <si>
    <t>Randactiviteiten</t>
  </si>
  <si>
    <t>Totale kost activiteiten</t>
  </si>
  <si>
    <t>Dataum activiteit</t>
  </si>
  <si>
    <t>Activiteiten gemeente</t>
  </si>
  <si>
    <t>Aantal punten</t>
  </si>
  <si>
    <t>Totaal aantal punten</t>
  </si>
  <si>
    <t>Factuurdatum</t>
  </si>
  <si>
    <t>Bedrag</t>
  </si>
  <si>
    <t>Leninglast</t>
  </si>
  <si>
    <t>Huurlast</t>
  </si>
  <si>
    <t>Onderhoudslast</t>
  </si>
  <si>
    <t>Formulier Communicatie</t>
  </si>
  <si>
    <t>Datum factuur</t>
  </si>
  <si>
    <t>Soort uitgave</t>
  </si>
  <si>
    <t>Ploeg</t>
  </si>
  <si>
    <t>Totaal aantal punten trainer</t>
  </si>
  <si>
    <t>Totalen werkingssubsidies</t>
  </si>
  <si>
    <t>Kadervorming</t>
  </si>
  <si>
    <t>Artikel</t>
  </si>
  <si>
    <t>Infrastructuurkosten</t>
  </si>
  <si>
    <t>Communicatie</t>
  </si>
  <si>
    <t>Sportvolume</t>
  </si>
  <si>
    <t>Activiteiten</t>
  </si>
  <si>
    <t>Totaal aantal punten infrastructuurkosten</t>
  </si>
  <si>
    <r>
      <t xml:space="preserve">Quotiënt trainer </t>
    </r>
    <r>
      <rPr>
        <i/>
        <sz val="11"/>
        <color rgb="FFFF0000"/>
        <rFont val="Calibri"/>
        <family val="2"/>
        <scheme val="minor"/>
      </rPr>
      <t>(in te vullen door sportdienst)</t>
    </r>
  </si>
  <si>
    <t>Totaal aantal punten Activiteiten</t>
  </si>
  <si>
    <t>Voorafhouding</t>
  </si>
  <si>
    <t>Aantal leden</t>
  </si>
  <si>
    <t>-12j</t>
  </si>
  <si>
    <t>13j - 18j</t>
  </si>
  <si>
    <t>+18j</t>
  </si>
  <si>
    <t>Behaald aantal punten</t>
  </si>
  <si>
    <t>G-sporters</t>
  </si>
  <si>
    <t>Leden</t>
  </si>
  <si>
    <t>Aankoop sportmateriaal</t>
  </si>
  <si>
    <t>nummer factuur/bon</t>
  </si>
  <si>
    <t>totaal bedrag aankoop</t>
  </si>
  <si>
    <t>Werking sportclub</t>
  </si>
  <si>
    <t>Formulier sportinfrastructuur</t>
  </si>
  <si>
    <t>Aantal bestuursleden / Sportvrijwilligers</t>
  </si>
  <si>
    <t>naam</t>
  </si>
  <si>
    <t>bestuurslid</t>
  </si>
  <si>
    <t>vrijwilliger</t>
  </si>
  <si>
    <t>Aantal punten B</t>
  </si>
  <si>
    <t>Aantal punten V</t>
  </si>
  <si>
    <t>Totaal punten</t>
  </si>
  <si>
    <t>Totaal behaalde punten</t>
  </si>
  <si>
    <t>Maatschappelijk kwetsbare niet-leden</t>
  </si>
  <si>
    <t>naam niet-lid</t>
  </si>
  <si>
    <t>datum kamp</t>
  </si>
  <si>
    <t>aantal punten</t>
  </si>
  <si>
    <t>totaal aantal punten</t>
  </si>
  <si>
    <t>Datum aankoop</t>
  </si>
  <si>
    <t>Bestuursleden/Vrijwilligers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</si>
</sst>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€&quot;\ * #,##0.00_ ;_ &quot;€&quot;\ * \-#,##0.00_ ;_ &quot;€&quot;\ * &quot;-&quot;??_ ;_ @_ "/>
    <numFmt numFmtId="164" formatCode="_-&quot;€&quot;\ * #,##0.00_-;\-&quot;€&quot;\ * #,##0.00_-;_-&quot;€&quot;\ * &quot;-&quot;??_-;_-@_-"/>
    <numFmt numFmtId="165" formatCode="_-[$€-813]\ * #,##0.00_-;\-[$€-813]\ * #,##0.00_-;_-[$€-813]\ * &quot;-&quot;??_-;_-@_-"/>
    <numFmt numFmtId="166" formatCode="&quot;€&quot;\ 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FFF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4"/>
      <color rgb="FFFFFFFF"/>
      <name val="Calibri"/>
      <family val="2"/>
      <scheme val="minor"/>
    </font>
    <font>
      <sz val="2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2" xfId="0" applyBorder="1"/>
    <xf numFmtId="0" fontId="1" fillId="0" borderId="2" xfId="0" applyFont="1" applyBorder="1"/>
    <xf numFmtId="44" fontId="0" fillId="0" borderId="0" xfId="0" applyNumberFormat="1" applyBorder="1"/>
    <xf numFmtId="0" fontId="0" fillId="0" borderId="0" xfId="0" applyBorder="1"/>
    <xf numFmtId="0" fontId="1" fillId="0" borderId="1" xfId="0" applyFont="1" applyBorder="1"/>
    <xf numFmtId="0" fontId="1" fillId="0" borderId="4" xfId="0" applyFont="1" applyFill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/>
    <xf numFmtId="0" fontId="0" fillId="5" borderId="4" xfId="0" applyFill="1" applyBorder="1" applyAlignment="1"/>
    <xf numFmtId="166" fontId="0" fillId="5" borderId="0" xfId="0" applyNumberFormat="1" applyFill="1" applyBorder="1"/>
    <xf numFmtId="0" fontId="8" fillId="5" borderId="0" xfId="0" applyFont="1" applyFill="1" applyAlignment="1">
      <alignment horizontal="center"/>
    </xf>
    <xf numFmtId="0" fontId="0" fillId="0" borderId="5" xfId="0" applyBorder="1"/>
    <xf numFmtId="0" fontId="1" fillId="0" borderId="8" xfId="0" applyFont="1" applyFill="1" applyBorder="1" applyAlignment="1">
      <alignment horizontal="center" vertical="center" wrapText="1"/>
    </xf>
    <xf numFmtId="0" fontId="0" fillId="0" borderId="0" xfId="0" applyProtection="1">
      <protection hidden="1"/>
    </xf>
    <xf numFmtId="0" fontId="8" fillId="6" borderId="0" xfId="0" applyFont="1" applyFill="1" applyAlignment="1">
      <alignment horizont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Fill="1" applyBorder="1"/>
    <xf numFmtId="0" fontId="0" fillId="0" borderId="0" xfId="0" applyFill="1"/>
    <xf numFmtId="0" fontId="0" fillId="0" borderId="4" xfId="0" applyFill="1" applyBorder="1" applyAlignment="1">
      <alignment wrapText="1"/>
    </xf>
    <xf numFmtId="0" fontId="10" fillId="0" borderId="4" xfId="0" applyFont="1" applyBorder="1" applyAlignment="1">
      <alignment horizontal="center" vertical="center" wrapText="1"/>
    </xf>
    <xf numFmtId="0" fontId="0" fillId="0" borderId="0" xfId="0" quotePrefix="1"/>
    <xf numFmtId="0" fontId="0" fillId="0" borderId="0" xfId="0" applyAlignment="1">
      <alignment horizontal="center" vertical="center" wrapText="1"/>
    </xf>
    <xf numFmtId="166" fontId="1" fillId="6" borderId="0" xfId="0" applyNumberFormat="1" applyFont="1" applyFill="1" applyProtection="1"/>
    <xf numFmtId="0" fontId="12" fillId="0" borderId="13" xfId="0" applyFont="1" applyBorder="1" applyAlignment="1" applyProtection="1">
      <protection locked="0"/>
    </xf>
    <xf numFmtId="0" fontId="12" fillId="0" borderId="14" xfId="0" applyFont="1" applyBorder="1" applyAlignment="1" applyProtection="1">
      <protection locked="0"/>
    </xf>
    <xf numFmtId="4" fontId="13" fillId="0" borderId="14" xfId="0" applyNumberFormat="1" applyFont="1" applyBorder="1" applyProtection="1">
      <protection locked="0"/>
    </xf>
    <xf numFmtId="4" fontId="14" fillId="0" borderId="14" xfId="0" applyNumberFormat="1" applyFont="1" applyBorder="1" applyProtection="1">
      <protection locked="0"/>
    </xf>
    <xf numFmtId="0" fontId="0" fillId="0" borderId="2" xfId="0" applyBorder="1" applyProtection="1">
      <protection locked="0"/>
    </xf>
    <xf numFmtId="44" fontId="0" fillId="0" borderId="1" xfId="0" applyNumberFormat="1" applyBorder="1" applyProtection="1">
      <protection locked="0"/>
    </xf>
    <xf numFmtId="44" fontId="0" fillId="0" borderId="2" xfId="0" applyNumberFormat="1" applyBorder="1" applyProtection="1">
      <protection locked="0"/>
    </xf>
    <xf numFmtId="164" fontId="0" fillId="0" borderId="4" xfId="0" applyNumberFormat="1" applyBorder="1" applyProtection="1"/>
    <xf numFmtId="0" fontId="0" fillId="0" borderId="2" xfId="0" applyBorder="1" applyProtection="1"/>
    <xf numFmtId="44" fontId="0" fillId="0" borderId="1" xfId="0" applyNumberFormat="1" applyBorder="1" applyProtection="1"/>
    <xf numFmtId="44" fontId="0" fillId="0" borderId="4" xfId="0" applyNumberFormat="1" applyBorder="1" applyProtection="1"/>
    <xf numFmtId="44" fontId="0" fillId="0" borderId="2" xfId="0" applyNumberFormat="1" applyBorder="1" applyProtection="1"/>
    <xf numFmtId="165" fontId="3" fillId="3" borderId="0" xfId="0" applyNumberFormat="1" applyFont="1" applyFill="1" applyProtection="1"/>
    <xf numFmtId="0" fontId="0" fillId="0" borderId="4" xfId="0" applyBorder="1" applyProtection="1">
      <protection locked="0"/>
    </xf>
    <xf numFmtId="0" fontId="0" fillId="0" borderId="4" xfId="0" applyNumberFormat="1" applyBorder="1" applyAlignment="1" applyProtection="1">
      <alignment horizontal="center"/>
    </xf>
    <xf numFmtId="166" fontId="0" fillId="0" borderId="10" xfId="0" applyNumberFormat="1" applyBorder="1" applyAlignment="1" applyProtection="1">
      <alignment horizontal="center"/>
    </xf>
    <xf numFmtId="166" fontId="0" fillId="0" borderId="8" xfId="0" applyNumberFormat="1" applyBorder="1" applyAlignment="1" applyProtection="1">
      <alignment horizontal="center"/>
    </xf>
    <xf numFmtId="0" fontId="0" fillId="6" borderId="5" xfId="0" applyNumberFormat="1" applyFill="1" applyBorder="1" applyAlignment="1" applyProtection="1">
      <alignment horizontal="center"/>
    </xf>
    <xf numFmtId="0" fontId="0" fillId="6" borderId="9" xfId="0" applyNumberFormat="1" applyFill="1" applyBorder="1" applyAlignment="1" applyProtection="1">
      <alignment horizontal="center"/>
    </xf>
    <xf numFmtId="0" fontId="0" fillId="0" borderId="4" xfId="0" applyBorder="1" applyProtection="1"/>
    <xf numFmtId="0" fontId="0" fillId="9" borderId="0" xfId="0" applyNumberFormat="1" applyFill="1" applyAlignment="1" applyProtection="1">
      <alignment horizontal="center" vertical="center"/>
    </xf>
    <xf numFmtId="0" fontId="0" fillId="0" borderId="5" xfId="0" applyBorder="1" applyProtection="1">
      <protection locked="0"/>
    </xf>
    <xf numFmtId="166" fontId="0" fillId="0" borderId="5" xfId="0" applyNumberFormat="1" applyBorder="1" applyProtection="1">
      <protection locked="0"/>
    </xf>
    <xf numFmtId="0" fontId="0" fillId="0" borderId="4" xfId="0" applyNumberFormat="1" applyBorder="1" applyProtection="1"/>
    <xf numFmtId="0" fontId="0" fillId="0" borderId="10" xfId="0" applyBorder="1" applyProtection="1"/>
    <xf numFmtId="0" fontId="0" fillId="0" borderId="8" xfId="0" applyBorder="1" applyProtection="1"/>
    <xf numFmtId="0" fontId="0" fillId="0" borderId="11" xfId="0" applyBorder="1" applyProtection="1"/>
    <xf numFmtId="0" fontId="0" fillId="0" borderId="0" xfId="0" applyBorder="1" applyProtection="1"/>
    <xf numFmtId="166" fontId="0" fillId="7" borderId="4" xfId="0" applyNumberFormat="1" applyFill="1" applyBorder="1" applyProtection="1"/>
    <xf numFmtId="0" fontId="0" fillId="7" borderId="4" xfId="0" applyNumberFormat="1" applyFill="1" applyBorder="1" applyProtection="1"/>
    <xf numFmtId="166" fontId="0" fillId="0" borderId="4" xfId="0" applyNumberFormat="1" applyBorder="1" applyProtection="1">
      <protection locked="0"/>
    </xf>
    <xf numFmtId="166" fontId="0" fillId="0" borderId="0" xfId="0" applyNumberFormat="1" applyBorder="1" applyProtection="1"/>
    <xf numFmtId="0" fontId="0" fillId="0" borderId="0" xfId="0" applyProtection="1"/>
    <xf numFmtId="0" fontId="1" fillId="6" borderId="0" xfId="0" applyNumberFormat="1" applyFont="1" applyFill="1" applyProtection="1"/>
    <xf numFmtId="166" fontId="0" fillId="0" borderId="0" xfId="0" applyNumberFormat="1" applyProtection="1"/>
    <xf numFmtId="0" fontId="1" fillId="10" borderId="4" xfId="0" applyFont="1" applyFill="1" applyBorder="1" applyProtection="1"/>
    <xf numFmtId="166" fontId="1" fillId="10" borderId="4" xfId="0" applyNumberFormat="1" applyFont="1" applyFill="1" applyBorder="1" applyProtection="1"/>
    <xf numFmtId="0" fontId="0" fillId="4" borderId="4" xfId="0" applyFill="1" applyBorder="1" applyProtection="1"/>
    <xf numFmtId="0" fontId="0" fillId="11" borderId="0" xfId="0" applyFill="1" applyProtection="1"/>
    <xf numFmtId="0" fontId="3" fillId="4" borderId="0" xfId="0" applyFont="1" applyFill="1" applyAlignment="1" applyProtection="1">
      <alignment horizontal="center" vertical="center"/>
    </xf>
    <xf numFmtId="0" fontId="0" fillId="0" borderId="1" xfId="0" applyBorder="1"/>
    <xf numFmtId="4" fontId="14" fillId="0" borderId="13" xfId="0" applyNumberFormat="1" applyFont="1" applyBorder="1" applyProtection="1">
      <protection locked="0"/>
    </xf>
    <xf numFmtId="0" fontId="12" fillId="0" borderId="15" xfId="0" applyFont="1" applyBorder="1" applyAlignment="1" applyProtection="1">
      <protection locked="0"/>
    </xf>
    <xf numFmtId="0" fontId="12" fillId="0" borderId="16" xfId="0" applyFont="1" applyBorder="1" applyAlignment="1" applyProtection="1">
      <protection locked="0"/>
    </xf>
    <xf numFmtId="0" fontId="0" fillId="0" borderId="17" xfId="0" applyBorder="1" applyProtection="1">
      <protection locked="0"/>
    </xf>
    <xf numFmtId="0" fontId="12" fillId="0" borderId="4" xfId="0" applyFont="1" applyBorder="1" applyAlignment="1" applyProtection="1">
      <protection locked="0"/>
    </xf>
    <xf numFmtId="0" fontId="0" fillId="0" borderId="4" xfId="0" applyBorder="1" applyAlignment="1">
      <alignment horizontal="left"/>
    </xf>
    <xf numFmtId="0" fontId="0" fillId="7" borderId="0" xfId="0" applyFill="1"/>
    <xf numFmtId="166" fontId="0" fillId="0" borderId="0" xfId="0" applyNumberFormat="1" applyFill="1" applyBorder="1" applyProtection="1"/>
    <xf numFmtId="0" fontId="0" fillId="0" borderId="0" xfId="0" applyNumberFormat="1" applyFill="1" applyBorder="1" applyProtection="1"/>
    <xf numFmtId="166" fontId="0" fillId="0" borderId="4" xfId="0" applyNumberFormat="1" applyFill="1" applyBorder="1" applyProtection="1"/>
    <xf numFmtId="0" fontId="0" fillId="0" borderId="4" xfId="0" applyNumberFormat="1" applyFill="1" applyBorder="1" applyProtection="1"/>
    <xf numFmtId="0" fontId="0" fillId="0" borderId="4" xfId="0" applyNumberFormat="1" applyFill="1" applyBorder="1" applyAlignment="1" applyProtection="1">
      <alignment wrapText="1"/>
    </xf>
    <xf numFmtId="0" fontId="0" fillId="0" borderId="10" xfId="0" applyNumberFormat="1" applyFill="1" applyBorder="1" applyProtection="1"/>
    <xf numFmtId="0" fontId="0" fillId="0" borderId="8" xfId="0" applyNumberFormat="1" applyFill="1" applyBorder="1" applyProtection="1"/>
    <xf numFmtId="0" fontId="0" fillId="0" borderId="11" xfId="0" applyNumberFormat="1" applyFill="1" applyBorder="1" applyProtection="1"/>
    <xf numFmtId="0" fontId="0" fillId="0" borderId="0" xfId="0" applyNumberFormat="1" applyProtection="1"/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Alignment="1"/>
    <xf numFmtId="0" fontId="9" fillId="6" borderId="0" xfId="0" applyFont="1" applyFill="1" applyAlignment="1">
      <alignment horizontal="center" vertical="center"/>
    </xf>
    <xf numFmtId="166" fontId="0" fillId="6" borderId="5" xfId="0" applyNumberFormat="1" applyFill="1" applyBorder="1" applyAlignment="1" applyProtection="1">
      <alignment horizontal="center"/>
    </xf>
    <xf numFmtId="166" fontId="0" fillId="6" borderId="6" xfId="0" applyNumberFormat="1" applyFill="1" applyBorder="1" applyAlignment="1" applyProtection="1">
      <alignment horizontal="center"/>
    </xf>
    <xf numFmtId="166" fontId="0" fillId="6" borderId="7" xfId="0" applyNumberFormat="1" applyFill="1" applyBorder="1" applyAlignment="1" applyProtection="1">
      <alignment horizontal="center"/>
    </xf>
    <xf numFmtId="166" fontId="0" fillId="0" borderId="5" xfId="0" applyNumberFormat="1" applyBorder="1" applyAlignment="1" applyProtection="1">
      <alignment horizontal="center"/>
      <protection locked="0"/>
    </xf>
    <xf numFmtId="166" fontId="0" fillId="0" borderId="6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6" borderId="0" xfId="0" applyFont="1" applyFill="1" applyAlignment="1">
      <alignment horizontal="center"/>
    </xf>
    <xf numFmtId="0" fontId="0" fillId="0" borderId="4" xfId="0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8" fillId="8" borderId="0" xfId="0" applyFont="1" applyFill="1" applyAlignment="1">
      <alignment horizontal="center"/>
    </xf>
    <xf numFmtId="166" fontId="0" fillId="4" borderId="4" xfId="0" applyNumberFormat="1" applyFill="1" applyBorder="1" applyAlignment="1" applyProtection="1">
      <alignment horizontal="center"/>
    </xf>
    <xf numFmtId="0" fontId="0" fillId="11" borderId="0" xfId="0" applyFill="1" applyAlignment="1">
      <alignment horizontal="center" vertical="center"/>
    </xf>
    <xf numFmtId="0" fontId="6" fillId="4" borderId="4" xfId="0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12" borderId="0" xfId="0" applyFill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7" fillId="6" borderId="0" xfId="0" applyFont="1" applyFill="1" applyAlignment="1">
      <alignment horizontal="center" vertical="center"/>
    </xf>
    <xf numFmtId="0" fontId="15" fillId="0" borderId="4" xfId="0" applyFont="1" applyBorder="1" applyAlignment="1">
      <alignment wrapText="1"/>
    </xf>
    <xf numFmtId="0" fontId="0" fillId="0" borderId="4" xfId="0" applyFill="1" applyBorder="1" applyAlignment="1">
      <alignment horizontal="center"/>
    </xf>
    <xf numFmtId="0" fontId="0" fillId="7" borderId="4" xfId="0" applyNumberFormat="1" applyFill="1" applyBorder="1" applyAlignment="1" applyProtection="1">
      <alignment horizontal="right"/>
    </xf>
  </cellXfs>
  <cellStyles count="1">
    <cellStyle name="Standa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workbookViewId="0">
      <selection activeCell="G37" sqref="G37"/>
    </sheetView>
  </sheetViews>
  <sheetFormatPr defaultRowHeight="15" x14ac:dyDescent="0.25"/>
  <cols>
    <col min="2" max="2" width="23.140625" customWidth="1"/>
    <col min="3" max="3" width="23.42578125" customWidth="1"/>
    <col min="4" max="4" width="19.28515625" customWidth="1"/>
    <col min="5" max="5" width="15.42578125" customWidth="1"/>
  </cols>
  <sheetData>
    <row r="1" spans="1:5" ht="30.95" x14ac:dyDescent="0.7">
      <c r="A1" s="92" t="s">
        <v>0</v>
      </c>
      <c r="B1" s="92"/>
      <c r="C1" s="92"/>
      <c r="D1" s="92"/>
      <c r="E1" s="92"/>
    </row>
    <row r="3" spans="1:5" ht="14.45" x14ac:dyDescent="0.35">
      <c r="A3" t="s">
        <v>1</v>
      </c>
      <c r="C3" s="93"/>
      <c r="D3" s="93"/>
      <c r="E3" s="93"/>
    </row>
    <row r="4" spans="1:5" ht="14.45" x14ac:dyDescent="0.35">
      <c r="A4" t="s">
        <v>2</v>
      </c>
      <c r="C4" s="93"/>
      <c r="D4" s="93"/>
      <c r="E4" s="93"/>
    </row>
    <row r="6" spans="1:5" ht="21" x14ac:dyDescent="0.5">
      <c r="A6" s="94" t="s">
        <v>9</v>
      </c>
      <c r="B6" s="95"/>
      <c r="C6" s="95"/>
      <c r="D6" s="95"/>
      <c r="E6" s="96"/>
    </row>
    <row r="7" spans="1:5" ht="14.45" x14ac:dyDescent="0.35">
      <c r="A7" s="1"/>
      <c r="B7" s="2" t="s">
        <v>3</v>
      </c>
      <c r="C7" s="2" t="s">
        <v>4</v>
      </c>
      <c r="D7" s="5" t="s">
        <v>5</v>
      </c>
      <c r="E7" s="6" t="s">
        <v>11</v>
      </c>
    </row>
    <row r="8" spans="1:5" ht="14.45" x14ac:dyDescent="0.35">
      <c r="A8" s="1">
        <v>1</v>
      </c>
      <c r="B8" s="33"/>
      <c r="C8" s="34"/>
      <c r="D8" s="35"/>
      <c r="E8" s="43">
        <f>D8</f>
        <v>0</v>
      </c>
    </row>
    <row r="9" spans="1:5" ht="14.45" x14ac:dyDescent="0.35">
      <c r="A9" s="1">
        <v>2</v>
      </c>
      <c r="B9" s="33"/>
      <c r="C9" s="34"/>
      <c r="D9" s="35"/>
      <c r="E9" s="43">
        <f t="shared" ref="E9:E18" si="0">D9</f>
        <v>0</v>
      </c>
    </row>
    <row r="10" spans="1:5" ht="14.45" x14ac:dyDescent="0.35">
      <c r="A10" s="1">
        <v>3</v>
      </c>
      <c r="B10" s="33"/>
      <c r="C10" s="34"/>
      <c r="D10" s="35"/>
      <c r="E10" s="43">
        <f t="shared" si="0"/>
        <v>0</v>
      </c>
    </row>
    <row r="11" spans="1:5" ht="14.45" x14ac:dyDescent="0.35">
      <c r="A11" s="1">
        <v>4</v>
      </c>
      <c r="B11" s="75"/>
      <c r="C11" s="76"/>
      <c r="D11" s="36"/>
      <c r="E11" s="43">
        <f t="shared" si="0"/>
        <v>0</v>
      </c>
    </row>
    <row r="12" spans="1:5" ht="14.45" x14ac:dyDescent="0.35">
      <c r="A12" s="73">
        <v>5</v>
      </c>
      <c r="B12" s="78"/>
      <c r="C12" s="78"/>
      <c r="D12" s="74"/>
      <c r="E12" s="43">
        <f t="shared" si="0"/>
        <v>0</v>
      </c>
    </row>
    <row r="13" spans="1:5" ht="14.45" x14ac:dyDescent="0.35">
      <c r="A13" s="1">
        <v>6</v>
      </c>
      <c r="B13" s="77"/>
      <c r="C13" s="77"/>
      <c r="D13" s="38"/>
      <c r="E13" s="43">
        <f t="shared" si="0"/>
        <v>0</v>
      </c>
    </row>
    <row r="14" spans="1:5" ht="14.45" x14ac:dyDescent="0.35">
      <c r="A14" s="1">
        <v>7</v>
      </c>
      <c r="B14" s="37"/>
      <c r="C14" s="37"/>
      <c r="D14" s="38"/>
      <c r="E14" s="43">
        <f t="shared" si="0"/>
        <v>0</v>
      </c>
    </row>
    <row r="15" spans="1:5" ht="14.45" x14ac:dyDescent="0.35">
      <c r="A15" s="1">
        <v>8</v>
      </c>
      <c r="B15" s="37"/>
      <c r="C15" s="37"/>
      <c r="D15" s="38"/>
      <c r="E15" s="43">
        <f t="shared" si="0"/>
        <v>0</v>
      </c>
    </row>
    <row r="16" spans="1:5" ht="14.45" x14ac:dyDescent="0.35">
      <c r="A16" s="1">
        <v>9</v>
      </c>
      <c r="B16" s="37"/>
      <c r="C16" s="37"/>
      <c r="D16" s="38"/>
      <c r="E16" s="43">
        <f t="shared" si="0"/>
        <v>0</v>
      </c>
    </row>
    <row r="17" spans="1:5" ht="14.45" x14ac:dyDescent="0.35">
      <c r="A17" s="1">
        <v>10</v>
      </c>
      <c r="B17" s="37"/>
      <c r="C17" s="37"/>
      <c r="D17" s="38"/>
      <c r="E17" s="43">
        <f t="shared" si="0"/>
        <v>0</v>
      </c>
    </row>
    <row r="18" spans="1:5" ht="14.45" x14ac:dyDescent="0.35">
      <c r="A18" s="1"/>
      <c r="B18" s="41" t="s">
        <v>6</v>
      </c>
      <c r="C18" s="41"/>
      <c r="D18" s="42">
        <f>SUM(D8:D17)</f>
        <v>0</v>
      </c>
      <c r="E18" s="43">
        <f t="shared" si="0"/>
        <v>0</v>
      </c>
    </row>
    <row r="19" spans="1:5" ht="14.45" x14ac:dyDescent="0.35">
      <c r="A19" s="4"/>
      <c r="B19" s="4"/>
      <c r="C19" s="4"/>
      <c r="D19" s="3"/>
    </row>
    <row r="20" spans="1:5" ht="21" x14ac:dyDescent="0.5">
      <c r="A20" s="94" t="s">
        <v>10</v>
      </c>
      <c r="B20" s="95"/>
      <c r="C20" s="95"/>
      <c r="D20" s="95"/>
      <c r="E20" s="95"/>
    </row>
    <row r="21" spans="1:5" ht="14.45" x14ac:dyDescent="0.35">
      <c r="A21" s="1"/>
      <c r="B21" s="2" t="s">
        <v>3</v>
      </c>
      <c r="C21" s="2" t="s">
        <v>4</v>
      </c>
      <c r="D21" s="2" t="s">
        <v>5</v>
      </c>
      <c r="E21" s="6" t="s">
        <v>11</v>
      </c>
    </row>
    <row r="22" spans="1:5" ht="14.45" x14ac:dyDescent="0.35">
      <c r="A22" s="1">
        <v>1</v>
      </c>
      <c r="B22" s="37"/>
      <c r="C22" s="37"/>
      <c r="D22" s="39"/>
      <c r="E22" s="40">
        <f>D22/2</f>
        <v>0</v>
      </c>
    </row>
    <row r="23" spans="1:5" ht="14.45" x14ac:dyDescent="0.35">
      <c r="A23" s="1">
        <v>2</v>
      </c>
      <c r="B23" s="37"/>
      <c r="C23" s="37"/>
      <c r="D23" s="39"/>
      <c r="E23" s="40">
        <f t="shared" ref="E23:E32" si="1">D23/2</f>
        <v>0</v>
      </c>
    </row>
    <row r="24" spans="1:5" ht="14.45" x14ac:dyDescent="0.35">
      <c r="A24" s="1">
        <v>3</v>
      </c>
      <c r="B24" s="37"/>
      <c r="C24" s="37"/>
      <c r="D24" s="39"/>
      <c r="E24" s="40">
        <f t="shared" si="1"/>
        <v>0</v>
      </c>
    </row>
    <row r="25" spans="1:5" ht="14.45" x14ac:dyDescent="0.35">
      <c r="A25" s="1">
        <v>4</v>
      </c>
      <c r="B25" s="37"/>
      <c r="C25" s="37"/>
      <c r="D25" s="39"/>
      <c r="E25" s="40">
        <f t="shared" si="1"/>
        <v>0</v>
      </c>
    </row>
    <row r="26" spans="1:5" ht="14.45" x14ac:dyDescent="0.35">
      <c r="A26" s="1">
        <v>5</v>
      </c>
      <c r="B26" s="37"/>
      <c r="C26" s="37"/>
      <c r="D26" s="39"/>
      <c r="E26" s="40">
        <f t="shared" si="1"/>
        <v>0</v>
      </c>
    </row>
    <row r="27" spans="1:5" ht="14.45" x14ac:dyDescent="0.35">
      <c r="A27" s="1">
        <v>6</v>
      </c>
      <c r="B27" s="37"/>
      <c r="C27" s="37"/>
      <c r="D27" s="39"/>
      <c r="E27" s="40">
        <f t="shared" si="1"/>
        <v>0</v>
      </c>
    </row>
    <row r="28" spans="1:5" ht="14.45" x14ac:dyDescent="0.35">
      <c r="A28" s="1">
        <v>7</v>
      </c>
      <c r="B28" s="37"/>
      <c r="C28" s="37"/>
      <c r="D28" s="39"/>
      <c r="E28" s="40">
        <f t="shared" si="1"/>
        <v>0</v>
      </c>
    </row>
    <row r="29" spans="1:5" ht="14.45" x14ac:dyDescent="0.35">
      <c r="A29" s="1">
        <v>8</v>
      </c>
      <c r="B29" s="37"/>
      <c r="C29" s="37"/>
      <c r="D29" s="39"/>
      <c r="E29" s="40">
        <f t="shared" si="1"/>
        <v>0</v>
      </c>
    </row>
    <row r="30" spans="1:5" ht="14.45" x14ac:dyDescent="0.35">
      <c r="A30" s="1">
        <v>9</v>
      </c>
      <c r="B30" s="37"/>
      <c r="C30" s="37"/>
      <c r="D30" s="39"/>
      <c r="E30" s="40">
        <f t="shared" si="1"/>
        <v>0</v>
      </c>
    </row>
    <row r="31" spans="1:5" ht="14.45" x14ac:dyDescent="0.35">
      <c r="A31" s="1">
        <v>10</v>
      </c>
      <c r="B31" s="37"/>
      <c r="C31" s="37"/>
      <c r="D31" s="39"/>
      <c r="E31" s="40">
        <f t="shared" si="1"/>
        <v>0</v>
      </c>
    </row>
    <row r="32" spans="1:5" x14ac:dyDescent="0.25">
      <c r="A32" s="1"/>
      <c r="B32" s="41" t="s">
        <v>6</v>
      </c>
      <c r="C32" s="41"/>
      <c r="D32" s="44">
        <f>SUM(D22:D31)</f>
        <v>0</v>
      </c>
      <c r="E32" s="40">
        <f t="shared" si="1"/>
        <v>0</v>
      </c>
    </row>
    <row r="33" spans="1:5" x14ac:dyDescent="0.25">
      <c r="A33" s="4"/>
      <c r="B33" s="4"/>
      <c r="C33" s="4"/>
      <c r="D33" s="3"/>
    </row>
    <row r="34" spans="1:5" ht="21" x14ac:dyDescent="0.35">
      <c r="A34" s="94" t="s">
        <v>7</v>
      </c>
      <c r="B34" s="95"/>
      <c r="C34" s="95"/>
      <c r="D34" s="95"/>
      <c r="E34" s="95"/>
    </row>
    <row r="35" spans="1:5" x14ac:dyDescent="0.25">
      <c r="A35" s="1"/>
      <c r="B35" s="2" t="s">
        <v>3</v>
      </c>
      <c r="C35" s="2" t="s">
        <v>4</v>
      </c>
      <c r="D35" s="2" t="s">
        <v>5</v>
      </c>
      <c r="E35" s="6" t="s">
        <v>11</v>
      </c>
    </row>
    <row r="36" spans="1:5" x14ac:dyDescent="0.25">
      <c r="A36" s="1">
        <v>1</v>
      </c>
      <c r="B36" s="37"/>
      <c r="C36" s="37"/>
      <c r="D36" s="39"/>
      <c r="E36" s="43">
        <f>D36</f>
        <v>0</v>
      </c>
    </row>
    <row r="37" spans="1:5" x14ac:dyDescent="0.25">
      <c r="A37" s="1">
        <v>2</v>
      </c>
      <c r="B37" s="37"/>
      <c r="C37" s="37"/>
      <c r="D37" s="39"/>
      <c r="E37" s="43">
        <f t="shared" ref="E37:E46" si="2">D37</f>
        <v>0</v>
      </c>
    </row>
    <row r="38" spans="1:5" x14ac:dyDescent="0.25">
      <c r="A38" s="1">
        <v>3</v>
      </c>
      <c r="B38" s="37"/>
      <c r="C38" s="37"/>
      <c r="D38" s="39"/>
      <c r="E38" s="43">
        <f t="shared" si="2"/>
        <v>0</v>
      </c>
    </row>
    <row r="39" spans="1:5" x14ac:dyDescent="0.25">
      <c r="A39" s="1">
        <v>4</v>
      </c>
      <c r="B39" s="37"/>
      <c r="C39" s="37"/>
      <c r="D39" s="39"/>
      <c r="E39" s="43">
        <f t="shared" si="2"/>
        <v>0</v>
      </c>
    </row>
    <row r="40" spans="1:5" x14ac:dyDescent="0.25">
      <c r="A40" s="1">
        <v>5</v>
      </c>
      <c r="B40" s="37"/>
      <c r="C40" s="37"/>
      <c r="D40" s="39"/>
      <c r="E40" s="43">
        <f t="shared" si="2"/>
        <v>0</v>
      </c>
    </row>
    <row r="41" spans="1:5" x14ac:dyDescent="0.25">
      <c r="A41" s="1">
        <v>6</v>
      </c>
      <c r="B41" s="37"/>
      <c r="C41" s="37"/>
      <c r="D41" s="39"/>
      <c r="E41" s="43">
        <f t="shared" si="2"/>
        <v>0</v>
      </c>
    </row>
    <row r="42" spans="1:5" x14ac:dyDescent="0.25">
      <c r="A42" s="1">
        <v>7</v>
      </c>
      <c r="B42" s="37"/>
      <c r="C42" s="37"/>
      <c r="D42" s="39"/>
      <c r="E42" s="43">
        <f t="shared" si="2"/>
        <v>0</v>
      </c>
    </row>
    <row r="43" spans="1:5" x14ac:dyDescent="0.25">
      <c r="A43" s="1">
        <v>8</v>
      </c>
      <c r="B43" s="37"/>
      <c r="C43" s="37"/>
      <c r="D43" s="39"/>
      <c r="E43" s="43">
        <f t="shared" si="2"/>
        <v>0</v>
      </c>
    </row>
    <row r="44" spans="1:5" x14ac:dyDescent="0.25">
      <c r="A44" s="1">
        <v>9</v>
      </c>
      <c r="B44" s="37"/>
      <c r="C44" s="37"/>
      <c r="D44" s="37"/>
      <c r="E44" s="43">
        <f t="shared" si="2"/>
        <v>0</v>
      </c>
    </row>
    <row r="45" spans="1:5" x14ac:dyDescent="0.25">
      <c r="A45" s="1">
        <v>10</v>
      </c>
      <c r="B45" s="37"/>
      <c r="C45" s="37"/>
      <c r="D45" s="39"/>
      <c r="E45" s="43">
        <f t="shared" si="2"/>
        <v>0</v>
      </c>
    </row>
    <row r="46" spans="1:5" x14ac:dyDescent="0.25">
      <c r="A46" s="1"/>
      <c r="B46" s="41" t="s">
        <v>6</v>
      </c>
      <c r="C46" s="41"/>
      <c r="D46" s="44">
        <f>SUM(D36:D45)</f>
        <v>0</v>
      </c>
      <c r="E46" s="43">
        <f t="shared" si="2"/>
        <v>0</v>
      </c>
    </row>
    <row r="48" spans="1:5" ht="21" x14ac:dyDescent="0.35">
      <c r="A48" s="94" t="s">
        <v>8</v>
      </c>
      <c r="B48" s="95"/>
      <c r="C48" s="95"/>
      <c r="D48" s="95"/>
      <c r="E48" s="95"/>
    </row>
    <row r="49" spans="1:5" x14ac:dyDescent="0.25">
      <c r="A49" s="1"/>
      <c r="B49" s="2" t="s">
        <v>3</v>
      </c>
      <c r="C49" s="2" t="s">
        <v>4</v>
      </c>
      <c r="D49" s="2" t="s">
        <v>5</v>
      </c>
      <c r="E49" s="6" t="s">
        <v>11</v>
      </c>
    </row>
    <row r="50" spans="1:5" x14ac:dyDescent="0.25">
      <c r="A50" s="1">
        <v>1</v>
      </c>
      <c r="B50" s="37"/>
      <c r="C50" s="37"/>
      <c r="D50" s="39"/>
      <c r="E50" s="43">
        <f>D50</f>
        <v>0</v>
      </c>
    </row>
    <row r="51" spans="1:5" x14ac:dyDescent="0.25">
      <c r="A51" s="1">
        <v>2</v>
      </c>
      <c r="B51" s="37"/>
      <c r="C51" s="37"/>
      <c r="D51" s="39"/>
      <c r="E51" s="43">
        <f t="shared" ref="E51:E60" si="3">D51</f>
        <v>0</v>
      </c>
    </row>
    <row r="52" spans="1:5" x14ac:dyDescent="0.25">
      <c r="A52" s="1">
        <v>3</v>
      </c>
      <c r="B52" s="37"/>
      <c r="C52" s="37"/>
      <c r="D52" s="39"/>
      <c r="E52" s="43">
        <f t="shared" si="3"/>
        <v>0</v>
      </c>
    </row>
    <row r="53" spans="1:5" x14ac:dyDescent="0.25">
      <c r="A53" s="1">
        <v>4</v>
      </c>
      <c r="B53" s="37"/>
      <c r="C53" s="37"/>
      <c r="D53" s="39"/>
      <c r="E53" s="43">
        <f t="shared" si="3"/>
        <v>0</v>
      </c>
    </row>
    <row r="54" spans="1:5" x14ac:dyDescent="0.25">
      <c r="A54" s="1">
        <v>5</v>
      </c>
      <c r="B54" s="37"/>
      <c r="C54" s="37"/>
      <c r="D54" s="39"/>
      <c r="E54" s="43">
        <f t="shared" si="3"/>
        <v>0</v>
      </c>
    </row>
    <row r="55" spans="1:5" x14ac:dyDescent="0.25">
      <c r="A55" s="1">
        <v>6</v>
      </c>
      <c r="B55" s="37"/>
      <c r="C55" s="37"/>
      <c r="D55" s="39"/>
      <c r="E55" s="43">
        <f t="shared" si="3"/>
        <v>0</v>
      </c>
    </row>
    <row r="56" spans="1:5" x14ac:dyDescent="0.25">
      <c r="A56" s="1">
        <v>7</v>
      </c>
      <c r="B56" s="37"/>
      <c r="C56" s="37"/>
      <c r="D56" s="39"/>
      <c r="E56" s="43">
        <f t="shared" si="3"/>
        <v>0</v>
      </c>
    </row>
    <row r="57" spans="1:5" x14ac:dyDescent="0.25">
      <c r="A57" s="1">
        <v>8</v>
      </c>
      <c r="B57" s="37"/>
      <c r="C57" s="37"/>
      <c r="D57" s="39"/>
      <c r="E57" s="43">
        <f t="shared" si="3"/>
        <v>0</v>
      </c>
    </row>
    <row r="58" spans="1:5" x14ac:dyDescent="0.25">
      <c r="A58" s="1">
        <v>9</v>
      </c>
      <c r="B58" s="37"/>
      <c r="C58" s="37"/>
      <c r="D58" s="39"/>
      <c r="E58" s="43">
        <f t="shared" si="3"/>
        <v>0</v>
      </c>
    </row>
    <row r="59" spans="1:5" x14ac:dyDescent="0.25">
      <c r="A59" s="1">
        <v>10</v>
      </c>
      <c r="B59" s="37"/>
      <c r="C59" s="37"/>
      <c r="D59" s="39"/>
      <c r="E59" s="43">
        <f t="shared" si="3"/>
        <v>0</v>
      </c>
    </row>
    <row r="60" spans="1:5" x14ac:dyDescent="0.25">
      <c r="A60" s="1"/>
      <c r="B60" s="41" t="s">
        <v>6</v>
      </c>
      <c r="C60" s="41"/>
      <c r="D60" s="44">
        <f>SUM(D50:D59)</f>
        <v>0</v>
      </c>
      <c r="E60" s="43">
        <f t="shared" si="3"/>
        <v>0</v>
      </c>
    </row>
    <row r="62" spans="1:5" ht="31.5" x14ac:dyDescent="0.5">
      <c r="A62" s="90" t="s">
        <v>12</v>
      </c>
      <c r="B62" s="91"/>
      <c r="C62" s="91"/>
      <c r="D62" s="91"/>
      <c r="E62" s="91"/>
    </row>
    <row r="64" spans="1:5" x14ac:dyDescent="0.25">
      <c r="C64" s="45">
        <f>E60+E46+E32+E18</f>
        <v>0</v>
      </c>
    </row>
    <row r="65" spans="3:3" x14ac:dyDescent="0.25">
      <c r="C65" s="20"/>
    </row>
  </sheetData>
  <sheetProtection insertRows="0"/>
  <mergeCells count="8">
    <mergeCell ref="A62:E62"/>
    <mergeCell ref="A1:E1"/>
    <mergeCell ref="C3:E3"/>
    <mergeCell ref="C4:E4"/>
    <mergeCell ref="A6:E6"/>
    <mergeCell ref="A20:E20"/>
    <mergeCell ref="A34:E34"/>
    <mergeCell ref="A48:E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selection activeCell="Y22" sqref="Y22"/>
    </sheetView>
  </sheetViews>
  <sheetFormatPr defaultRowHeight="15" x14ac:dyDescent="0.25"/>
  <cols>
    <col min="1" max="1" width="4.140625" customWidth="1"/>
    <col min="2" max="2" width="25.85546875" customWidth="1"/>
    <col min="5" max="5" width="6.140625" customWidth="1"/>
    <col min="6" max="6" width="8.7109375" hidden="1" customWidth="1"/>
    <col min="7" max="7" width="12.5703125" bestFit="1" customWidth="1"/>
    <col min="8" max="8" width="12.5703125" customWidth="1"/>
    <col min="10" max="10" width="4.7109375" customWidth="1"/>
    <col min="11" max="11" width="28.140625" customWidth="1"/>
    <col min="14" max="14" width="1.140625" customWidth="1"/>
    <col min="15" max="15" width="9.140625" hidden="1" customWidth="1"/>
    <col min="16" max="16" width="12.5703125" bestFit="1" customWidth="1"/>
    <col min="17" max="17" width="12.7109375" customWidth="1"/>
    <col min="19" max="19" width="4.85546875" customWidth="1"/>
    <col min="20" max="20" width="29.28515625" customWidth="1"/>
    <col min="23" max="23" width="1.7109375" customWidth="1"/>
    <col min="24" max="24" width="8.7109375" hidden="1" customWidth="1"/>
    <col min="25" max="25" width="12.5703125" bestFit="1" customWidth="1"/>
    <col min="26" max="26" width="11.7109375" customWidth="1"/>
  </cols>
  <sheetData>
    <row r="1" spans="1:26" ht="23.45" x14ac:dyDescent="0.55000000000000004">
      <c r="A1" s="107" t="s">
        <v>65</v>
      </c>
      <c r="B1" s="107"/>
      <c r="C1" s="107"/>
      <c r="D1" s="107"/>
      <c r="E1" s="107"/>
      <c r="F1" s="107"/>
      <c r="G1" s="21"/>
      <c r="H1" s="21"/>
    </row>
    <row r="2" spans="1:26" ht="14.45" customHeight="1" x14ac:dyDescent="0.55000000000000004">
      <c r="A2" s="17"/>
      <c r="B2" s="17"/>
      <c r="C2" s="17"/>
      <c r="D2" s="17"/>
      <c r="E2" s="17"/>
      <c r="F2" s="17"/>
      <c r="G2" s="17"/>
      <c r="H2" s="17"/>
    </row>
    <row r="3" spans="1:26" ht="14.45" customHeight="1" x14ac:dyDescent="0.35"/>
    <row r="4" spans="1:26" ht="14.45" customHeight="1" x14ac:dyDescent="0.35">
      <c r="A4" s="97" t="s">
        <v>35</v>
      </c>
      <c r="B4" s="97"/>
      <c r="C4" s="97"/>
      <c r="D4" s="97"/>
      <c r="E4" s="97"/>
      <c r="F4" s="97"/>
      <c r="G4" s="97"/>
      <c r="H4" s="97"/>
      <c r="J4" s="97" t="s">
        <v>36</v>
      </c>
      <c r="K4" s="97"/>
      <c r="L4" s="97"/>
      <c r="M4" s="97"/>
      <c r="N4" s="97"/>
      <c r="O4" s="97"/>
      <c r="P4" s="97"/>
      <c r="Q4" s="97"/>
      <c r="S4" s="97" t="s">
        <v>37</v>
      </c>
      <c r="T4" s="97"/>
      <c r="U4" s="97"/>
      <c r="V4" s="97"/>
      <c r="W4" s="97"/>
      <c r="X4" s="97"/>
      <c r="Y4" s="97"/>
      <c r="Z4" s="97"/>
    </row>
    <row r="6" spans="1:26" s="23" customFormat="1" ht="43.5" x14ac:dyDescent="0.35">
      <c r="A6" s="22"/>
      <c r="B6" s="10" t="s">
        <v>33</v>
      </c>
      <c r="C6" s="104" t="s">
        <v>34</v>
      </c>
      <c r="D6" s="105"/>
      <c r="E6" s="105"/>
      <c r="F6" s="106"/>
      <c r="G6" s="10" t="s">
        <v>31</v>
      </c>
      <c r="H6" s="24" t="s">
        <v>32</v>
      </c>
      <c r="J6" s="22"/>
      <c r="K6" s="10" t="s">
        <v>33</v>
      </c>
      <c r="L6" s="104" t="s">
        <v>34</v>
      </c>
      <c r="M6" s="105"/>
      <c r="N6" s="105"/>
      <c r="O6" s="106"/>
      <c r="P6" s="10" t="s">
        <v>31</v>
      </c>
      <c r="Q6" s="24" t="s">
        <v>32</v>
      </c>
      <c r="S6" s="22"/>
      <c r="T6" s="10" t="s">
        <v>33</v>
      </c>
      <c r="U6" s="104" t="s">
        <v>34</v>
      </c>
      <c r="V6" s="105"/>
      <c r="W6" s="105"/>
      <c r="X6" s="106"/>
      <c r="Y6" s="10" t="s">
        <v>31</v>
      </c>
      <c r="Z6" s="24" t="s">
        <v>32</v>
      </c>
    </row>
    <row r="7" spans="1:26" ht="14.45" x14ac:dyDescent="0.35">
      <c r="A7" s="7">
        <v>1</v>
      </c>
      <c r="B7" s="46"/>
      <c r="C7" s="101"/>
      <c r="D7" s="102"/>
      <c r="E7" s="102"/>
      <c r="F7" s="103"/>
      <c r="G7" s="47">
        <f>C7/10</f>
        <v>0</v>
      </c>
      <c r="H7" s="48"/>
      <c r="J7" s="7">
        <v>1</v>
      </c>
      <c r="K7" s="46"/>
      <c r="L7" s="101"/>
      <c r="M7" s="102"/>
      <c r="N7" s="102"/>
      <c r="O7" s="103"/>
      <c r="P7" s="47">
        <f>L7/10</f>
        <v>0</v>
      </c>
      <c r="Q7" s="48"/>
      <c r="S7" s="7">
        <v>1</v>
      </c>
      <c r="T7" s="46"/>
      <c r="U7" s="101"/>
      <c r="V7" s="102"/>
      <c r="W7" s="102"/>
      <c r="X7" s="103"/>
      <c r="Y7" s="47">
        <f>U7/20</f>
        <v>0</v>
      </c>
      <c r="Z7" s="48"/>
    </row>
    <row r="8" spans="1:26" ht="14.45" x14ac:dyDescent="0.35">
      <c r="A8" s="7">
        <v>2</v>
      </c>
      <c r="B8" s="46"/>
      <c r="C8" s="101"/>
      <c r="D8" s="102"/>
      <c r="E8" s="102"/>
      <c r="F8" s="103"/>
      <c r="G8" s="47">
        <f t="shared" ref="G8:G21" si="0">C8/10</f>
        <v>0</v>
      </c>
      <c r="H8" s="49"/>
      <c r="J8" s="7">
        <v>2</v>
      </c>
      <c r="K8" s="46"/>
      <c r="L8" s="101"/>
      <c r="M8" s="102"/>
      <c r="N8" s="102"/>
      <c r="O8" s="103"/>
      <c r="P8" s="47">
        <f t="shared" ref="P8:P21" si="1">L8/10</f>
        <v>0</v>
      </c>
      <c r="Q8" s="49"/>
      <c r="S8" s="7">
        <v>2</v>
      </c>
      <c r="T8" s="46"/>
      <c r="U8" s="101"/>
      <c r="V8" s="102"/>
      <c r="W8" s="102"/>
      <c r="X8" s="103"/>
      <c r="Y8" s="47">
        <f>U8/20</f>
        <v>0</v>
      </c>
      <c r="Z8" s="49"/>
    </row>
    <row r="9" spans="1:26" ht="14.45" x14ac:dyDescent="0.35">
      <c r="A9" s="7">
        <v>3</v>
      </c>
      <c r="B9" s="46"/>
      <c r="C9" s="101"/>
      <c r="D9" s="102"/>
      <c r="E9" s="102"/>
      <c r="F9" s="103"/>
      <c r="G9" s="47">
        <f t="shared" si="0"/>
        <v>0</v>
      </c>
      <c r="H9" s="49"/>
      <c r="J9" s="7">
        <v>3</v>
      </c>
      <c r="K9" s="46"/>
      <c r="L9" s="101"/>
      <c r="M9" s="102"/>
      <c r="N9" s="102"/>
      <c r="O9" s="103"/>
      <c r="P9" s="47">
        <f t="shared" si="1"/>
        <v>0</v>
      </c>
      <c r="Q9" s="49"/>
      <c r="S9" s="7">
        <v>3</v>
      </c>
      <c r="T9" s="46"/>
      <c r="U9" s="101"/>
      <c r="V9" s="102"/>
      <c r="W9" s="102"/>
      <c r="X9" s="103"/>
      <c r="Y9" s="47">
        <f>U9/20</f>
        <v>0</v>
      </c>
      <c r="Z9" s="49"/>
    </row>
    <row r="10" spans="1:26" ht="14.45" x14ac:dyDescent="0.35">
      <c r="A10" s="7">
        <v>4</v>
      </c>
      <c r="B10" s="46"/>
      <c r="C10" s="101"/>
      <c r="D10" s="102"/>
      <c r="E10" s="102"/>
      <c r="F10" s="103"/>
      <c r="G10" s="47">
        <f t="shared" si="0"/>
        <v>0</v>
      </c>
      <c r="H10" s="49"/>
      <c r="J10" s="7">
        <v>4</v>
      </c>
      <c r="K10" s="46"/>
      <c r="L10" s="101"/>
      <c r="M10" s="102"/>
      <c r="N10" s="102"/>
      <c r="O10" s="103"/>
      <c r="P10" s="47">
        <f t="shared" si="1"/>
        <v>0</v>
      </c>
      <c r="Q10" s="49"/>
      <c r="S10" s="7">
        <v>4</v>
      </c>
      <c r="T10" s="46"/>
      <c r="U10" s="101"/>
      <c r="V10" s="102"/>
      <c r="W10" s="102"/>
      <c r="X10" s="103"/>
      <c r="Y10" s="47">
        <f t="shared" ref="Y10:Y21" si="2">U10/20</f>
        <v>0</v>
      </c>
      <c r="Z10" s="49"/>
    </row>
    <row r="11" spans="1:26" ht="14.45" x14ac:dyDescent="0.35">
      <c r="A11" s="7">
        <v>5</v>
      </c>
      <c r="B11" s="46"/>
      <c r="C11" s="101"/>
      <c r="D11" s="102"/>
      <c r="E11" s="102"/>
      <c r="F11" s="103"/>
      <c r="G11" s="47">
        <f t="shared" si="0"/>
        <v>0</v>
      </c>
      <c r="H11" s="49"/>
      <c r="J11" s="7">
        <v>5</v>
      </c>
      <c r="K11" s="46"/>
      <c r="L11" s="101"/>
      <c r="M11" s="102"/>
      <c r="N11" s="102"/>
      <c r="O11" s="103"/>
      <c r="P11" s="47">
        <f t="shared" si="1"/>
        <v>0</v>
      </c>
      <c r="Q11" s="49"/>
      <c r="S11" s="7">
        <v>5</v>
      </c>
      <c r="T11" s="46"/>
      <c r="U11" s="101"/>
      <c r="V11" s="102"/>
      <c r="W11" s="102"/>
      <c r="X11" s="103"/>
      <c r="Y11" s="47">
        <f t="shared" si="2"/>
        <v>0</v>
      </c>
      <c r="Z11" s="49"/>
    </row>
    <row r="12" spans="1:26" ht="14.45" x14ac:dyDescent="0.35">
      <c r="A12" s="7">
        <v>6</v>
      </c>
      <c r="B12" s="46"/>
      <c r="C12" s="101"/>
      <c r="D12" s="102"/>
      <c r="E12" s="102"/>
      <c r="F12" s="103"/>
      <c r="G12" s="47">
        <f t="shared" si="0"/>
        <v>0</v>
      </c>
      <c r="H12" s="49"/>
      <c r="J12" s="7">
        <v>6</v>
      </c>
      <c r="K12" s="46"/>
      <c r="L12" s="101"/>
      <c r="M12" s="102"/>
      <c r="N12" s="102"/>
      <c r="O12" s="103"/>
      <c r="P12" s="47">
        <f t="shared" si="1"/>
        <v>0</v>
      </c>
      <c r="Q12" s="49"/>
      <c r="S12" s="7">
        <v>6</v>
      </c>
      <c r="T12" s="46"/>
      <c r="U12" s="101"/>
      <c r="V12" s="102"/>
      <c r="W12" s="102"/>
      <c r="X12" s="103"/>
      <c r="Y12" s="47">
        <f t="shared" si="2"/>
        <v>0</v>
      </c>
      <c r="Z12" s="49"/>
    </row>
    <row r="13" spans="1:26" ht="14.45" x14ac:dyDescent="0.35">
      <c r="A13" s="7">
        <v>7</v>
      </c>
      <c r="B13" s="46"/>
      <c r="C13" s="101"/>
      <c r="D13" s="102"/>
      <c r="E13" s="102"/>
      <c r="F13" s="103"/>
      <c r="G13" s="47">
        <f t="shared" si="0"/>
        <v>0</v>
      </c>
      <c r="H13" s="49"/>
      <c r="J13" s="7">
        <v>7</v>
      </c>
      <c r="K13" s="46"/>
      <c r="L13" s="101"/>
      <c r="M13" s="102"/>
      <c r="N13" s="102"/>
      <c r="O13" s="103"/>
      <c r="P13" s="47">
        <f t="shared" si="1"/>
        <v>0</v>
      </c>
      <c r="Q13" s="49"/>
      <c r="S13" s="7">
        <v>7</v>
      </c>
      <c r="T13" s="46"/>
      <c r="U13" s="101"/>
      <c r="V13" s="102"/>
      <c r="W13" s="102"/>
      <c r="X13" s="103"/>
      <c r="Y13" s="47">
        <f t="shared" si="2"/>
        <v>0</v>
      </c>
      <c r="Z13" s="49"/>
    </row>
    <row r="14" spans="1:26" ht="14.45" x14ac:dyDescent="0.35">
      <c r="A14" s="7">
        <v>8</v>
      </c>
      <c r="B14" s="46"/>
      <c r="C14" s="101"/>
      <c r="D14" s="102"/>
      <c r="E14" s="102"/>
      <c r="F14" s="103"/>
      <c r="G14" s="47">
        <f t="shared" si="0"/>
        <v>0</v>
      </c>
      <c r="H14" s="49"/>
      <c r="J14" s="7">
        <v>8</v>
      </c>
      <c r="K14" s="46"/>
      <c r="L14" s="101"/>
      <c r="M14" s="102"/>
      <c r="N14" s="102"/>
      <c r="O14" s="103"/>
      <c r="P14" s="47">
        <f t="shared" si="1"/>
        <v>0</v>
      </c>
      <c r="Q14" s="49"/>
      <c r="S14" s="7">
        <v>8</v>
      </c>
      <c r="T14" s="46"/>
      <c r="U14" s="101"/>
      <c r="V14" s="102"/>
      <c r="W14" s="102"/>
      <c r="X14" s="103"/>
      <c r="Y14" s="47">
        <f t="shared" si="2"/>
        <v>0</v>
      </c>
      <c r="Z14" s="49"/>
    </row>
    <row r="15" spans="1:26" ht="14.45" x14ac:dyDescent="0.35">
      <c r="A15" s="7">
        <v>9</v>
      </c>
      <c r="B15" s="46"/>
      <c r="C15" s="101"/>
      <c r="D15" s="102"/>
      <c r="E15" s="102"/>
      <c r="F15" s="103"/>
      <c r="G15" s="47">
        <f t="shared" si="0"/>
        <v>0</v>
      </c>
      <c r="H15" s="49"/>
      <c r="J15" s="7">
        <v>9</v>
      </c>
      <c r="K15" s="46"/>
      <c r="L15" s="101"/>
      <c r="M15" s="102"/>
      <c r="N15" s="102"/>
      <c r="O15" s="103"/>
      <c r="P15" s="47">
        <f t="shared" si="1"/>
        <v>0</v>
      </c>
      <c r="Q15" s="49"/>
      <c r="S15" s="7">
        <v>9</v>
      </c>
      <c r="T15" s="46"/>
      <c r="U15" s="101"/>
      <c r="V15" s="102"/>
      <c r="W15" s="102"/>
      <c r="X15" s="103"/>
      <c r="Y15" s="47">
        <f t="shared" si="2"/>
        <v>0</v>
      </c>
      <c r="Z15" s="49"/>
    </row>
    <row r="16" spans="1:26" ht="14.45" x14ac:dyDescent="0.35">
      <c r="A16" s="7">
        <v>10</v>
      </c>
      <c r="B16" s="46"/>
      <c r="C16" s="101"/>
      <c r="D16" s="102"/>
      <c r="E16" s="102"/>
      <c r="F16" s="103"/>
      <c r="G16" s="47">
        <f t="shared" si="0"/>
        <v>0</v>
      </c>
      <c r="H16" s="49"/>
      <c r="J16" s="7">
        <v>10</v>
      </c>
      <c r="K16" s="46"/>
      <c r="L16" s="101"/>
      <c r="M16" s="102"/>
      <c r="N16" s="102"/>
      <c r="O16" s="103"/>
      <c r="P16" s="47">
        <f t="shared" si="1"/>
        <v>0</v>
      </c>
      <c r="Q16" s="49"/>
      <c r="S16" s="7">
        <v>10</v>
      </c>
      <c r="T16" s="46"/>
      <c r="U16" s="101"/>
      <c r="V16" s="102"/>
      <c r="W16" s="102"/>
      <c r="X16" s="103"/>
      <c r="Y16" s="47">
        <f t="shared" si="2"/>
        <v>0</v>
      </c>
      <c r="Z16" s="49"/>
    </row>
    <row r="17" spans="1:26" ht="14.45" x14ac:dyDescent="0.35">
      <c r="A17" s="7">
        <v>11</v>
      </c>
      <c r="B17" s="46"/>
      <c r="C17" s="101"/>
      <c r="D17" s="102"/>
      <c r="E17" s="102"/>
      <c r="F17" s="103"/>
      <c r="G17" s="47">
        <f t="shared" si="0"/>
        <v>0</v>
      </c>
      <c r="H17" s="49"/>
      <c r="J17" s="7">
        <v>11</v>
      </c>
      <c r="K17" s="46"/>
      <c r="L17" s="101"/>
      <c r="M17" s="102"/>
      <c r="N17" s="102"/>
      <c r="O17" s="103"/>
      <c r="P17" s="47">
        <f t="shared" si="1"/>
        <v>0</v>
      </c>
      <c r="Q17" s="49"/>
      <c r="S17" s="7">
        <v>11</v>
      </c>
      <c r="T17" s="46"/>
      <c r="U17" s="101"/>
      <c r="V17" s="102"/>
      <c r="W17" s="102"/>
      <c r="X17" s="103"/>
      <c r="Y17" s="47">
        <f t="shared" si="2"/>
        <v>0</v>
      </c>
      <c r="Z17" s="49"/>
    </row>
    <row r="18" spans="1:26" ht="14.45" x14ac:dyDescent="0.35">
      <c r="A18" s="7">
        <v>12</v>
      </c>
      <c r="B18" s="46"/>
      <c r="C18" s="101"/>
      <c r="D18" s="102"/>
      <c r="E18" s="102"/>
      <c r="F18" s="103"/>
      <c r="G18" s="47">
        <f t="shared" si="0"/>
        <v>0</v>
      </c>
      <c r="H18" s="49"/>
      <c r="J18" s="7">
        <v>12</v>
      </c>
      <c r="K18" s="46"/>
      <c r="L18" s="101"/>
      <c r="M18" s="102"/>
      <c r="N18" s="102"/>
      <c r="O18" s="103"/>
      <c r="P18" s="47">
        <f t="shared" si="1"/>
        <v>0</v>
      </c>
      <c r="Q18" s="49"/>
      <c r="S18" s="7">
        <v>12</v>
      </c>
      <c r="T18" s="46"/>
      <c r="U18" s="101"/>
      <c r="V18" s="102"/>
      <c r="W18" s="102"/>
      <c r="X18" s="103"/>
      <c r="Y18" s="47">
        <f t="shared" si="2"/>
        <v>0</v>
      </c>
      <c r="Z18" s="49"/>
    </row>
    <row r="19" spans="1:26" ht="14.45" x14ac:dyDescent="0.35">
      <c r="A19" s="7">
        <v>13</v>
      </c>
      <c r="B19" s="46"/>
      <c r="C19" s="101"/>
      <c r="D19" s="102"/>
      <c r="E19" s="102"/>
      <c r="F19" s="103"/>
      <c r="G19" s="47">
        <f t="shared" si="0"/>
        <v>0</v>
      </c>
      <c r="H19" s="49"/>
      <c r="J19" s="7">
        <v>13</v>
      </c>
      <c r="K19" s="46"/>
      <c r="L19" s="101"/>
      <c r="M19" s="102"/>
      <c r="N19" s="102"/>
      <c r="O19" s="103"/>
      <c r="P19" s="47">
        <f t="shared" si="1"/>
        <v>0</v>
      </c>
      <c r="Q19" s="49"/>
      <c r="S19" s="7">
        <v>13</v>
      </c>
      <c r="T19" s="46"/>
      <c r="U19" s="101"/>
      <c r="V19" s="102"/>
      <c r="W19" s="102"/>
      <c r="X19" s="103"/>
      <c r="Y19" s="47">
        <f t="shared" si="2"/>
        <v>0</v>
      </c>
      <c r="Z19" s="49"/>
    </row>
    <row r="20" spans="1:26" ht="14.45" x14ac:dyDescent="0.35">
      <c r="A20" s="7">
        <v>14</v>
      </c>
      <c r="B20" s="46"/>
      <c r="C20" s="101"/>
      <c r="D20" s="102"/>
      <c r="E20" s="102"/>
      <c r="F20" s="103"/>
      <c r="G20" s="47">
        <f t="shared" si="0"/>
        <v>0</v>
      </c>
      <c r="H20" s="49"/>
      <c r="J20" s="7">
        <v>14</v>
      </c>
      <c r="K20" s="46"/>
      <c r="L20" s="101"/>
      <c r="M20" s="102"/>
      <c r="N20" s="102"/>
      <c r="O20" s="103"/>
      <c r="P20" s="47">
        <f t="shared" si="1"/>
        <v>0</v>
      </c>
      <c r="Q20" s="49"/>
      <c r="S20" s="7">
        <v>14</v>
      </c>
      <c r="T20" s="46"/>
      <c r="U20" s="101"/>
      <c r="V20" s="102"/>
      <c r="W20" s="102"/>
      <c r="X20" s="103"/>
      <c r="Y20" s="47">
        <f t="shared" si="2"/>
        <v>0</v>
      </c>
      <c r="Z20" s="49"/>
    </row>
    <row r="21" spans="1:26" thickBot="1" x14ac:dyDescent="0.4">
      <c r="A21" s="7">
        <v>15</v>
      </c>
      <c r="B21" s="46"/>
      <c r="C21" s="101"/>
      <c r="D21" s="102"/>
      <c r="E21" s="102"/>
      <c r="F21" s="103"/>
      <c r="G21" s="47">
        <f t="shared" si="0"/>
        <v>0</v>
      </c>
      <c r="H21" s="49"/>
      <c r="J21" s="7">
        <v>15</v>
      </c>
      <c r="K21" s="46"/>
      <c r="L21" s="101"/>
      <c r="M21" s="102"/>
      <c r="N21" s="102"/>
      <c r="O21" s="103"/>
      <c r="P21" s="47">
        <f t="shared" si="1"/>
        <v>0</v>
      </c>
      <c r="Q21" s="49"/>
      <c r="S21" s="7">
        <v>15</v>
      </c>
      <c r="T21" s="46"/>
      <c r="U21" s="101"/>
      <c r="V21" s="102"/>
      <c r="W21" s="102"/>
      <c r="X21" s="103"/>
      <c r="Y21" s="47">
        <f t="shared" si="2"/>
        <v>0</v>
      </c>
      <c r="Z21" s="49"/>
    </row>
    <row r="22" spans="1:26" thickBot="1" x14ac:dyDescent="0.4">
      <c r="A22" s="7"/>
      <c r="B22" s="7" t="s">
        <v>6</v>
      </c>
      <c r="C22" s="98">
        <f>SUM(C7:F21)</f>
        <v>0</v>
      </c>
      <c r="D22" s="99">
        <f>SUM(D7:D21)</f>
        <v>0</v>
      </c>
      <c r="E22" s="99"/>
      <c r="F22" s="100"/>
      <c r="G22" s="50">
        <f>SUM(G7:G21)</f>
        <v>0</v>
      </c>
      <c r="H22" s="51">
        <f>IF(G22&gt;1000,1000,G22)</f>
        <v>0</v>
      </c>
      <c r="J22" s="7"/>
      <c r="K22" s="52" t="s">
        <v>6</v>
      </c>
      <c r="L22" s="98">
        <f>SUM(L7:O21)</f>
        <v>0</v>
      </c>
      <c r="M22" s="99">
        <f>SUM(M7:M21)</f>
        <v>0</v>
      </c>
      <c r="N22" s="99"/>
      <c r="O22" s="100"/>
      <c r="P22" s="50">
        <f>SUM(P7:P21)</f>
        <v>0</v>
      </c>
      <c r="Q22" s="51">
        <f>IF(P22&gt;500,500,P22)</f>
        <v>0</v>
      </c>
      <c r="S22" s="7"/>
      <c r="T22" s="52" t="s">
        <v>6</v>
      </c>
      <c r="U22" s="98">
        <f>SUM(U7:X21)</f>
        <v>0</v>
      </c>
      <c r="V22" s="99">
        <f>SUM(V7:V21)</f>
        <v>0</v>
      </c>
      <c r="W22" s="99"/>
      <c r="X22" s="100"/>
      <c r="Y22" s="50">
        <f>SUM(Y7:Y21)</f>
        <v>0</v>
      </c>
      <c r="Z22" s="51">
        <f>IF(Y22&gt;500,500,Y22)</f>
        <v>0</v>
      </c>
    </row>
    <row r="25" spans="1:26" ht="29.1" x14ac:dyDescent="0.35">
      <c r="B25" s="25" t="s">
        <v>50</v>
      </c>
      <c r="C25" s="53">
        <f>H22+Q22+Z22</f>
        <v>0</v>
      </c>
    </row>
  </sheetData>
  <sheetProtection sheet="1" objects="1" scenarios="1" insertRows="0"/>
  <mergeCells count="55">
    <mergeCell ref="A1:F1"/>
    <mergeCell ref="C6:F6"/>
    <mergeCell ref="C7:F7"/>
    <mergeCell ref="C8:F8"/>
    <mergeCell ref="C18:F18"/>
    <mergeCell ref="A4:H4"/>
    <mergeCell ref="C19:F19"/>
    <mergeCell ref="C20:F20"/>
    <mergeCell ref="C15:F15"/>
    <mergeCell ref="C16:F16"/>
    <mergeCell ref="C21:F21"/>
    <mergeCell ref="C22:F22"/>
    <mergeCell ref="L6:O6"/>
    <mergeCell ref="L7:O7"/>
    <mergeCell ref="L8:O8"/>
    <mergeCell ref="L9:O9"/>
    <mergeCell ref="L10:O10"/>
    <mergeCell ref="L11:O11"/>
    <mergeCell ref="L12:O12"/>
    <mergeCell ref="C9:F9"/>
    <mergeCell ref="C10:F10"/>
    <mergeCell ref="C11:F11"/>
    <mergeCell ref="C12:F12"/>
    <mergeCell ref="C13:F13"/>
    <mergeCell ref="C14:F14"/>
    <mergeCell ref="C17:F17"/>
    <mergeCell ref="L20:O20"/>
    <mergeCell ref="L22:O22"/>
    <mergeCell ref="U6:X6"/>
    <mergeCell ref="U7:X7"/>
    <mergeCell ref="U8:X8"/>
    <mergeCell ref="U9:X9"/>
    <mergeCell ref="U10:X10"/>
    <mergeCell ref="L13:O13"/>
    <mergeCell ref="L14:O14"/>
    <mergeCell ref="L15:O15"/>
    <mergeCell ref="L16:O16"/>
    <mergeCell ref="L17:O17"/>
    <mergeCell ref="L18:O18"/>
    <mergeCell ref="J4:Q4"/>
    <mergeCell ref="S4:Z4"/>
    <mergeCell ref="U22:X22"/>
    <mergeCell ref="U11:X11"/>
    <mergeCell ref="U12:X12"/>
    <mergeCell ref="U13:X13"/>
    <mergeCell ref="U14:X14"/>
    <mergeCell ref="U15:X15"/>
    <mergeCell ref="U16:X16"/>
    <mergeCell ref="U17:X17"/>
    <mergeCell ref="U18:X18"/>
    <mergeCell ref="U19:X19"/>
    <mergeCell ref="U20:X20"/>
    <mergeCell ref="U21:X21"/>
    <mergeCell ref="L19:O19"/>
    <mergeCell ref="L21:O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M14" sqref="M14"/>
    </sheetView>
  </sheetViews>
  <sheetFormatPr defaultRowHeight="15" x14ac:dyDescent="0.25"/>
  <cols>
    <col min="1" max="1" width="3.85546875" customWidth="1"/>
    <col min="2" max="2" width="26.28515625" customWidth="1"/>
    <col min="3" max="3" width="20" customWidth="1"/>
    <col min="6" max="6" width="4.85546875" customWidth="1"/>
    <col min="7" max="7" width="12.5703125" bestFit="1" customWidth="1"/>
    <col min="8" max="8" width="10.7109375" customWidth="1"/>
  </cols>
  <sheetData>
    <row r="1" spans="1:8" ht="23.45" x14ac:dyDescent="0.55000000000000004">
      <c r="A1" s="110" t="s">
        <v>38</v>
      </c>
      <c r="B1" s="110"/>
      <c r="C1" s="110"/>
      <c r="D1" s="110"/>
      <c r="E1" s="110"/>
      <c r="F1" s="110"/>
      <c r="G1" s="110"/>
      <c r="H1" s="110"/>
    </row>
    <row r="3" spans="1:8" ht="43.5" x14ac:dyDescent="0.35">
      <c r="A3" s="7"/>
      <c r="B3" s="8" t="s">
        <v>39</v>
      </c>
      <c r="C3" s="8" t="s">
        <v>40</v>
      </c>
      <c r="D3" s="108" t="s">
        <v>34</v>
      </c>
      <c r="E3" s="108"/>
      <c r="F3" s="108"/>
      <c r="G3" s="7" t="s">
        <v>31</v>
      </c>
      <c r="H3" s="24" t="s">
        <v>32</v>
      </c>
    </row>
    <row r="4" spans="1:8" ht="14.45" x14ac:dyDescent="0.35">
      <c r="A4" s="7">
        <v>1</v>
      </c>
      <c r="B4" s="7"/>
      <c r="C4" s="7"/>
      <c r="D4" s="109"/>
      <c r="E4" s="109"/>
      <c r="F4" s="109"/>
      <c r="G4" s="56">
        <f>D4/4</f>
        <v>0</v>
      </c>
      <c r="H4" s="57"/>
    </row>
    <row r="5" spans="1:8" ht="14.45" x14ac:dyDescent="0.35">
      <c r="A5" s="7">
        <v>2</v>
      </c>
      <c r="B5" s="7"/>
      <c r="C5" s="7"/>
      <c r="D5" s="109"/>
      <c r="E5" s="109"/>
      <c r="F5" s="109"/>
      <c r="G5" s="56">
        <f t="shared" ref="G5:G18" si="0">D5/4</f>
        <v>0</v>
      </c>
      <c r="H5" s="58"/>
    </row>
    <row r="6" spans="1:8" ht="14.45" x14ac:dyDescent="0.35">
      <c r="A6" s="7">
        <v>3</v>
      </c>
      <c r="B6" s="7"/>
      <c r="C6" s="7"/>
      <c r="D6" s="109"/>
      <c r="E6" s="109"/>
      <c r="F6" s="109"/>
      <c r="G6" s="56">
        <f t="shared" si="0"/>
        <v>0</v>
      </c>
      <c r="H6" s="58"/>
    </row>
    <row r="7" spans="1:8" ht="14.45" x14ac:dyDescent="0.35">
      <c r="A7" s="7">
        <v>4</v>
      </c>
      <c r="B7" s="7"/>
      <c r="C7" s="7"/>
      <c r="D7" s="109"/>
      <c r="E7" s="109"/>
      <c r="F7" s="109"/>
      <c r="G7" s="56">
        <f t="shared" si="0"/>
        <v>0</v>
      </c>
      <c r="H7" s="58"/>
    </row>
    <row r="8" spans="1:8" ht="14.45" x14ac:dyDescent="0.35">
      <c r="A8" s="7">
        <v>5</v>
      </c>
      <c r="B8" s="7"/>
      <c r="C8" s="7"/>
      <c r="D8" s="109"/>
      <c r="E8" s="109"/>
      <c r="F8" s="109"/>
      <c r="G8" s="56">
        <f t="shared" si="0"/>
        <v>0</v>
      </c>
      <c r="H8" s="58"/>
    </row>
    <row r="9" spans="1:8" ht="14.45" x14ac:dyDescent="0.35">
      <c r="A9" s="7">
        <v>6</v>
      </c>
      <c r="B9" s="7"/>
      <c r="C9" s="7"/>
      <c r="D9" s="109"/>
      <c r="E9" s="109"/>
      <c r="F9" s="109"/>
      <c r="G9" s="56">
        <f t="shared" si="0"/>
        <v>0</v>
      </c>
      <c r="H9" s="58"/>
    </row>
    <row r="10" spans="1:8" ht="14.45" x14ac:dyDescent="0.35">
      <c r="A10" s="7">
        <v>7</v>
      </c>
      <c r="B10" s="7"/>
      <c r="C10" s="7"/>
      <c r="D10" s="109"/>
      <c r="E10" s="109"/>
      <c r="F10" s="109"/>
      <c r="G10" s="56">
        <f t="shared" si="0"/>
        <v>0</v>
      </c>
      <c r="H10" s="58"/>
    </row>
    <row r="11" spans="1:8" ht="14.45" x14ac:dyDescent="0.35">
      <c r="A11" s="7">
        <v>8</v>
      </c>
      <c r="B11" s="7"/>
      <c r="C11" s="7"/>
      <c r="D11" s="109"/>
      <c r="E11" s="109"/>
      <c r="F11" s="109"/>
      <c r="G11" s="56">
        <f t="shared" si="0"/>
        <v>0</v>
      </c>
      <c r="H11" s="58"/>
    </row>
    <row r="12" spans="1:8" ht="14.45" x14ac:dyDescent="0.35">
      <c r="A12" s="7">
        <v>9</v>
      </c>
      <c r="B12" s="7"/>
      <c r="C12" s="7"/>
      <c r="D12" s="109"/>
      <c r="E12" s="109"/>
      <c r="F12" s="109"/>
      <c r="G12" s="56">
        <f t="shared" si="0"/>
        <v>0</v>
      </c>
      <c r="H12" s="58"/>
    </row>
    <row r="13" spans="1:8" ht="14.45" x14ac:dyDescent="0.35">
      <c r="A13" s="7">
        <v>10</v>
      </c>
      <c r="B13" s="7"/>
      <c r="C13" s="7"/>
      <c r="D13" s="109"/>
      <c r="E13" s="109"/>
      <c r="F13" s="109"/>
      <c r="G13" s="56">
        <f t="shared" si="0"/>
        <v>0</v>
      </c>
      <c r="H13" s="58"/>
    </row>
    <row r="14" spans="1:8" ht="14.45" x14ac:dyDescent="0.35">
      <c r="A14" s="7">
        <v>11</v>
      </c>
      <c r="B14" s="7"/>
      <c r="C14" s="7"/>
      <c r="D14" s="109"/>
      <c r="E14" s="109"/>
      <c r="F14" s="109"/>
      <c r="G14" s="56">
        <f t="shared" si="0"/>
        <v>0</v>
      </c>
      <c r="H14" s="58"/>
    </row>
    <row r="15" spans="1:8" ht="14.45" x14ac:dyDescent="0.35">
      <c r="A15" s="7">
        <v>12</v>
      </c>
      <c r="B15" s="7"/>
      <c r="C15" s="7"/>
      <c r="D15" s="109"/>
      <c r="E15" s="109"/>
      <c r="F15" s="109"/>
      <c r="G15" s="56">
        <f t="shared" si="0"/>
        <v>0</v>
      </c>
      <c r="H15" s="58"/>
    </row>
    <row r="16" spans="1:8" ht="14.45" x14ac:dyDescent="0.35">
      <c r="A16" s="7">
        <v>13</v>
      </c>
      <c r="B16" s="7"/>
      <c r="C16" s="7"/>
      <c r="D16" s="109"/>
      <c r="E16" s="109"/>
      <c r="F16" s="109"/>
      <c r="G16" s="56">
        <f t="shared" si="0"/>
        <v>0</v>
      </c>
      <c r="H16" s="58"/>
    </row>
    <row r="17" spans="1:10" ht="14.45" x14ac:dyDescent="0.35">
      <c r="A17" s="7">
        <v>14</v>
      </c>
      <c r="B17" s="7"/>
      <c r="C17" s="7"/>
      <c r="D17" s="109"/>
      <c r="E17" s="109"/>
      <c r="F17" s="109"/>
      <c r="G17" s="56">
        <f t="shared" si="0"/>
        <v>0</v>
      </c>
      <c r="H17" s="58"/>
    </row>
    <row r="18" spans="1:10" ht="14.45" x14ac:dyDescent="0.35">
      <c r="A18" s="7">
        <v>15</v>
      </c>
      <c r="B18" s="7"/>
      <c r="C18" s="7"/>
      <c r="D18" s="109"/>
      <c r="E18" s="109"/>
      <c r="F18" s="109"/>
      <c r="G18" s="56">
        <f t="shared" si="0"/>
        <v>0</v>
      </c>
      <c r="H18" s="59"/>
    </row>
    <row r="19" spans="1:10" ht="14.45" x14ac:dyDescent="0.35">
      <c r="A19" s="7"/>
      <c r="B19" s="52" t="s">
        <v>6</v>
      </c>
      <c r="C19" s="52"/>
      <c r="D19" s="111">
        <f>SUM(D4:D18)</f>
        <v>0</v>
      </c>
      <c r="E19" s="111"/>
      <c r="F19" s="111"/>
      <c r="G19" s="70">
        <f>SUM(G4:G18)</f>
        <v>0</v>
      </c>
      <c r="H19" s="70">
        <f>IF(G19&gt;150,150,G19)</f>
        <v>0</v>
      </c>
      <c r="I19" s="27"/>
      <c r="J19" s="27"/>
    </row>
  </sheetData>
  <sheetProtection insertRows="0"/>
  <mergeCells count="18">
    <mergeCell ref="D7:F7"/>
    <mergeCell ref="D19:F19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3:F3"/>
    <mergeCell ref="D4:F4"/>
    <mergeCell ref="D5:F5"/>
    <mergeCell ref="D6:F6"/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P20" sqref="P20"/>
    </sheetView>
  </sheetViews>
  <sheetFormatPr defaultRowHeight="15" x14ac:dyDescent="0.25"/>
  <cols>
    <col min="1" max="2" width="11.28515625" bestFit="1" customWidth="1"/>
    <col min="3" max="3" width="12.5703125" bestFit="1" customWidth="1"/>
    <col min="4" max="4" width="11.140625" customWidth="1"/>
  </cols>
  <sheetData>
    <row r="1" spans="1:4" ht="14.45" x14ac:dyDescent="0.35">
      <c r="A1" s="112" t="s">
        <v>54</v>
      </c>
      <c r="B1" s="112"/>
      <c r="C1" s="112"/>
      <c r="D1" s="112"/>
    </row>
    <row r="3" spans="1:4" ht="43.5" x14ac:dyDescent="0.35">
      <c r="B3" s="9" t="s">
        <v>54</v>
      </c>
      <c r="C3" s="9" t="s">
        <v>31</v>
      </c>
      <c r="D3" s="31" t="s">
        <v>58</v>
      </c>
    </row>
    <row r="4" spans="1:4" ht="14.45" x14ac:dyDescent="0.35">
      <c r="A4" s="30" t="s">
        <v>55</v>
      </c>
      <c r="C4" s="65">
        <f>B4*5</f>
        <v>0</v>
      </c>
      <c r="D4" s="65">
        <f>IF(C4&gt;400,400,C4)</f>
        <v>0</v>
      </c>
    </row>
    <row r="5" spans="1:4" ht="14.45" x14ac:dyDescent="0.35">
      <c r="A5" s="30" t="s">
        <v>56</v>
      </c>
      <c r="C5" s="65">
        <f>B5*10</f>
        <v>0</v>
      </c>
      <c r="D5" s="65">
        <f>IF(C5&gt;400,400,C5)</f>
        <v>0</v>
      </c>
    </row>
    <row r="6" spans="1:4" ht="14.45" x14ac:dyDescent="0.35">
      <c r="A6" s="30" t="s">
        <v>57</v>
      </c>
      <c r="C6" s="65">
        <f>B6*2</f>
        <v>0</v>
      </c>
      <c r="D6" s="65">
        <f>IF(C6&gt;200,200,C6)</f>
        <v>0</v>
      </c>
    </row>
    <row r="7" spans="1:4" ht="14.45" x14ac:dyDescent="0.35">
      <c r="A7" s="30" t="s">
        <v>59</v>
      </c>
      <c r="C7" s="65">
        <f>B7*50</f>
        <v>0</v>
      </c>
      <c r="D7" s="65">
        <f>C7</f>
        <v>0</v>
      </c>
    </row>
    <row r="8" spans="1:4" ht="14.45" x14ac:dyDescent="0.35">
      <c r="C8" s="65"/>
      <c r="D8" s="65"/>
    </row>
    <row r="9" spans="1:4" ht="14.45" x14ac:dyDescent="0.35">
      <c r="A9" t="s">
        <v>6</v>
      </c>
      <c r="B9">
        <f>SUM(B4:B8)</f>
        <v>0</v>
      </c>
      <c r="C9" s="71">
        <f>SUM(C4:C8)</f>
        <v>0</v>
      </c>
      <c r="D9" s="71">
        <f>SUM(D4:D8)</f>
        <v>0</v>
      </c>
    </row>
  </sheetData>
  <sheetProtection insertRows="0"/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selection activeCell="H46" sqref="H46"/>
    </sheetView>
  </sheetViews>
  <sheetFormatPr defaultRowHeight="15" x14ac:dyDescent="0.25"/>
  <cols>
    <col min="2" max="2" width="28" bestFit="1" customWidth="1"/>
    <col min="3" max="4" width="28" customWidth="1"/>
    <col min="5" max="5" width="14.5703125" bestFit="1" customWidth="1"/>
    <col min="6" max="6" width="19.85546875" customWidth="1"/>
    <col min="7" max="8" width="16.5703125" customWidth="1"/>
    <col min="9" max="9" width="35.42578125" customWidth="1"/>
  </cols>
  <sheetData>
    <row r="1" spans="1:9" ht="33.6" x14ac:dyDescent="0.75">
      <c r="A1" s="113" t="s">
        <v>13</v>
      </c>
      <c r="B1" s="113"/>
      <c r="C1" s="113"/>
      <c r="D1" s="113"/>
      <c r="E1" s="113"/>
      <c r="F1" s="113"/>
      <c r="G1" s="113"/>
      <c r="H1" s="113"/>
      <c r="I1" s="113"/>
    </row>
    <row r="2" spans="1:9" ht="14.45" x14ac:dyDescent="0.35">
      <c r="A2" s="114"/>
      <c r="B2" s="115"/>
      <c r="C2" s="115"/>
      <c r="D2" s="115"/>
      <c r="E2" s="115"/>
      <c r="F2" s="115"/>
      <c r="G2" s="115"/>
      <c r="H2" s="115"/>
      <c r="I2" s="116"/>
    </row>
    <row r="3" spans="1:9" ht="60" x14ac:dyDescent="0.25">
      <c r="A3" s="7"/>
      <c r="B3" s="12" t="s">
        <v>16</v>
      </c>
      <c r="C3" s="12" t="s">
        <v>41</v>
      </c>
      <c r="D3" s="12" t="s">
        <v>17</v>
      </c>
      <c r="E3" s="29" t="s">
        <v>51</v>
      </c>
      <c r="F3" s="13" t="s">
        <v>14</v>
      </c>
      <c r="G3" s="13" t="s">
        <v>15</v>
      </c>
      <c r="H3" s="19" t="s">
        <v>42</v>
      </c>
      <c r="I3" s="12" t="s">
        <v>18</v>
      </c>
    </row>
    <row r="4" spans="1:9" ht="24.95" customHeight="1" x14ac:dyDescent="0.35">
      <c r="A4" s="10">
        <v>1</v>
      </c>
      <c r="B4" s="7"/>
      <c r="C4" s="46"/>
      <c r="D4" s="46"/>
      <c r="E4" s="52"/>
      <c r="F4" s="46"/>
      <c r="G4" s="46"/>
      <c r="H4" s="52">
        <f>E4*(F4+G4)</f>
        <v>0</v>
      </c>
      <c r="I4" s="11"/>
    </row>
    <row r="5" spans="1:9" ht="24.95" customHeight="1" x14ac:dyDescent="0.35">
      <c r="A5" s="10">
        <v>2</v>
      </c>
      <c r="B5" s="7"/>
      <c r="C5" s="46"/>
      <c r="D5" s="46"/>
      <c r="E5" s="52"/>
      <c r="F5" s="46"/>
      <c r="G5" s="46"/>
      <c r="H5" s="52">
        <f t="shared" ref="H5:H43" si="0">E5*(F5+G5)</f>
        <v>0</v>
      </c>
      <c r="I5" s="11"/>
    </row>
    <row r="6" spans="1:9" ht="24.95" customHeight="1" x14ac:dyDescent="0.35">
      <c r="A6" s="10">
        <v>3</v>
      </c>
      <c r="B6" s="7"/>
      <c r="C6" s="46"/>
      <c r="D6" s="46"/>
      <c r="E6" s="52"/>
      <c r="F6" s="46"/>
      <c r="G6" s="46"/>
      <c r="H6" s="52">
        <f t="shared" si="0"/>
        <v>0</v>
      </c>
      <c r="I6" s="11"/>
    </row>
    <row r="7" spans="1:9" ht="24.95" customHeight="1" x14ac:dyDescent="0.35">
      <c r="A7" s="10">
        <v>4</v>
      </c>
      <c r="B7" s="7"/>
      <c r="C7" s="46"/>
      <c r="D7" s="46"/>
      <c r="E7" s="52"/>
      <c r="F7" s="46"/>
      <c r="G7" s="46"/>
      <c r="H7" s="52">
        <f t="shared" si="0"/>
        <v>0</v>
      </c>
      <c r="I7" s="11"/>
    </row>
    <row r="8" spans="1:9" ht="24.95" customHeight="1" x14ac:dyDescent="0.35">
      <c r="A8" s="10">
        <v>5</v>
      </c>
      <c r="B8" s="7"/>
      <c r="C8" s="46"/>
      <c r="D8" s="46"/>
      <c r="E8" s="52"/>
      <c r="F8" s="46"/>
      <c r="G8" s="46"/>
      <c r="H8" s="52">
        <f t="shared" si="0"/>
        <v>0</v>
      </c>
      <c r="I8" s="11"/>
    </row>
    <row r="9" spans="1:9" ht="24.95" customHeight="1" x14ac:dyDescent="0.35">
      <c r="A9" s="10">
        <v>6</v>
      </c>
      <c r="B9" s="7"/>
      <c r="C9" s="46"/>
      <c r="D9" s="46"/>
      <c r="E9" s="52"/>
      <c r="F9" s="46"/>
      <c r="G9" s="46"/>
      <c r="H9" s="52">
        <f t="shared" si="0"/>
        <v>0</v>
      </c>
      <c r="I9" s="11"/>
    </row>
    <row r="10" spans="1:9" ht="24.95" customHeight="1" x14ac:dyDescent="0.35">
      <c r="A10" s="10">
        <v>7</v>
      </c>
      <c r="B10" s="7"/>
      <c r="C10" s="46"/>
      <c r="D10" s="46"/>
      <c r="E10" s="52"/>
      <c r="F10" s="46"/>
      <c r="G10" s="46"/>
      <c r="H10" s="52">
        <f t="shared" si="0"/>
        <v>0</v>
      </c>
      <c r="I10" s="11"/>
    </row>
    <row r="11" spans="1:9" ht="24.95" customHeight="1" x14ac:dyDescent="0.35">
      <c r="A11" s="10">
        <v>8</v>
      </c>
      <c r="B11" s="7"/>
      <c r="C11" s="46"/>
      <c r="D11" s="46"/>
      <c r="E11" s="52"/>
      <c r="F11" s="46"/>
      <c r="G11" s="46"/>
      <c r="H11" s="52">
        <f t="shared" si="0"/>
        <v>0</v>
      </c>
      <c r="I11" s="11"/>
    </row>
    <row r="12" spans="1:9" ht="24.95" customHeight="1" x14ac:dyDescent="0.35">
      <c r="A12" s="10">
        <v>9</v>
      </c>
      <c r="B12" s="7"/>
      <c r="C12" s="46"/>
      <c r="D12" s="46"/>
      <c r="E12" s="52"/>
      <c r="F12" s="46"/>
      <c r="G12" s="46"/>
      <c r="H12" s="52">
        <f t="shared" si="0"/>
        <v>0</v>
      </c>
      <c r="I12" s="7"/>
    </row>
    <row r="13" spans="1:9" ht="24.95" customHeight="1" x14ac:dyDescent="0.35">
      <c r="A13" s="10">
        <v>10</v>
      </c>
      <c r="B13" s="7"/>
      <c r="C13" s="46"/>
      <c r="D13" s="46"/>
      <c r="E13" s="52"/>
      <c r="F13" s="46"/>
      <c r="G13" s="46"/>
      <c r="H13" s="52">
        <f t="shared" si="0"/>
        <v>0</v>
      </c>
      <c r="I13" s="7"/>
    </row>
    <row r="14" spans="1:9" ht="24.95" customHeight="1" x14ac:dyDescent="0.35">
      <c r="A14" s="10">
        <v>11</v>
      </c>
      <c r="B14" s="7"/>
      <c r="C14" s="46"/>
      <c r="D14" s="46"/>
      <c r="E14" s="52"/>
      <c r="F14" s="46"/>
      <c r="G14" s="46"/>
      <c r="H14" s="52">
        <f t="shared" si="0"/>
        <v>0</v>
      </c>
      <c r="I14" s="7"/>
    </row>
    <row r="15" spans="1:9" ht="24.95" customHeight="1" x14ac:dyDescent="0.35">
      <c r="A15" s="10">
        <v>12</v>
      </c>
      <c r="B15" s="7"/>
      <c r="C15" s="46"/>
      <c r="D15" s="46"/>
      <c r="E15" s="52"/>
      <c r="F15" s="46"/>
      <c r="G15" s="46"/>
      <c r="H15" s="52">
        <f t="shared" si="0"/>
        <v>0</v>
      </c>
      <c r="I15" s="7"/>
    </row>
    <row r="16" spans="1:9" ht="24.95" customHeight="1" x14ac:dyDescent="0.35">
      <c r="A16" s="10">
        <v>13</v>
      </c>
      <c r="B16" s="7"/>
      <c r="C16" s="46"/>
      <c r="D16" s="46"/>
      <c r="E16" s="52"/>
      <c r="F16" s="46"/>
      <c r="G16" s="46"/>
      <c r="H16" s="52">
        <f t="shared" si="0"/>
        <v>0</v>
      </c>
      <c r="I16" s="7"/>
    </row>
    <row r="17" spans="1:9" ht="24.95" customHeight="1" x14ac:dyDescent="0.35">
      <c r="A17" s="10">
        <v>14</v>
      </c>
      <c r="B17" s="7"/>
      <c r="C17" s="46"/>
      <c r="D17" s="46"/>
      <c r="E17" s="52"/>
      <c r="F17" s="46"/>
      <c r="G17" s="46"/>
      <c r="H17" s="52">
        <f t="shared" si="0"/>
        <v>0</v>
      </c>
      <c r="I17" s="7"/>
    </row>
    <row r="18" spans="1:9" ht="24.95" customHeight="1" x14ac:dyDescent="0.35">
      <c r="A18" s="10">
        <v>15</v>
      </c>
      <c r="B18" s="7"/>
      <c r="C18" s="46"/>
      <c r="D18" s="46"/>
      <c r="E18" s="52"/>
      <c r="F18" s="46"/>
      <c r="G18" s="46"/>
      <c r="H18" s="52">
        <f t="shared" si="0"/>
        <v>0</v>
      </c>
      <c r="I18" s="7"/>
    </row>
    <row r="19" spans="1:9" ht="24.95" customHeight="1" x14ac:dyDescent="0.25">
      <c r="A19" s="10">
        <v>16</v>
      </c>
      <c r="B19" s="7"/>
      <c r="C19" s="46"/>
      <c r="D19" s="46"/>
      <c r="E19" s="52"/>
      <c r="F19" s="46"/>
      <c r="G19" s="46"/>
      <c r="H19" s="52">
        <f t="shared" si="0"/>
        <v>0</v>
      </c>
      <c r="I19" s="7"/>
    </row>
    <row r="20" spans="1:9" ht="24.95" customHeight="1" x14ac:dyDescent="0.25">
      <c r="A20" s="10">
        <v>17</v>
      </c>
      <c r="B20" s="7"/>
      <c r="C20" s="46"/>
      <c r="D20" s="46"/>
      <c r="E20" s="52"/>
      <c r="F20" s="46"/>
      <c r="G20" s="46"/>
      <c r="H20" s="52">
        <f t="shared" si="0"/>
        <v>0</v>
      </c>
      <c r="I20" s="7"/>
    </row>
    <row r="21" spans="1:9" ht="24.95" customHeight="1" x14ac:dyDescent="0.25">
      <c r="A21" s="10">
        <v>18</v>
      </c>
      <c r="B21" s="7"/>
      <c r="C21" s="46"/>
      <c r="D21" s="46"/>
      <c r="E21" s="52"/>
      <c r="F21" s="46"/>
      <c r="G21" s="46"/>
      <c r="H21" s="52">
        <f t="shared" si="0"/>
        <v>0</v>
      </c>
      <c r="I21" s="7"/>
    </row>
    <row r="22" spans="1:9" ht="24.95" customHeight="1" x14ac:dyDescent="0.25">
      <c r="A22" s="10">
        <v>19</v>
      </c>
      <c r="B22" s="7"/>
      <c r="C22" s="46"/>
      <c r="D22" s="46"/>
      <c r="E22" s="52"/>
      <c r="F22" s="46"/>
      <c r="G22" s="46"/>
      <c r="H22" s="52">
        <f t="shared" si="0"/>
        <v>0</v>
      </c>
      <c r="I22" s="7"/>
    </row>
    <row r="23" spans="1:9" ht="24.95" customHeight="1" x14ac:dyDescent="0.25">
      <c r="A23" s="10">
        <v>20</v>
      </c>
      <c r="B23" s="7"/>
      <c r="C23" s="46"/>
      <c r="D23" s="46"/>
      <c r="E23" s="52"/>
      <c r="F23" s="46"/>
      <c r="G23" s="46"/>
      <c r="H23" s="52">
        <f t="shared" si="0"/>
        <v>0</v>
      </c>
      <c r="I23" s="7"/>
    </row>
    <row r="24" spans="1:9" ht="24.95" customHeight="1" x14ac:dyDescent="0.25">
      <c r="A24" s="10">
        <v>21</v>
      </c>
      <c r="B24" s="7"/>
      <c r="C24" s="46"/>
      <c r="D24" s="46"/>
      <c r="E24" s="52"/>
      <c r="F24" s="46"/>
      <c r="G24" s="46"/>
      <c r="H24" s="52">
        <f t="shared" si="0"/>
        <v>0</v>
      </c>
      <c r="I24" s="7"/>
    </row>
    <row r="25" spans="1:9" ht="24.95" customHeight="1" x14ac:dyDescent="0.25">
      <c r="A25" s="10">
        <v>22</v>
      </c>
      <c r="B25" s="7"/>
      <c r="C25" s="46"/>
      <c r="D25" s="46"/>
      <c r="E25" s="52"/>
      <c r="F25" s="46"/>
      <c r="G25" s="46"/>
      <c r="H25" s="52">
        <f t="shared" si="0"/>
        <v>0</v>
      </c>
      <c r="I25" s="7"/>
    </row>
    <row r="26" spans="1:9" ht="24.95" customHeight="1" x14ac:dyDescent="0.25">
      <c r="A26" s="10">
        <v>23</v>
      </c>
      <c r="B26" s="7"/>
      <c r="C26" s="46"/>
      <c r="D26" s="46"/>
      <c r="E26" s="52"/>
      <c r="F26" s="46"/>
      <c r="G26" s="46"/>
      <c r="H26" s="52">
        <f t="shared" si="0"/>
        <v>0</v>
      </c>
      <c r="I26" s="7"/>
    </row>
    <row r="27" spans="1:9" ht="24.95" customHeight="1" x14ac:dyDescent="0.25">
      <c r="A27" s="10">
        <v>24</v>
      </c>
      <c r="B27" s="7"/>
      <c r="C27" s="46"/>
      <c r="D27" s="46"/>
      <c r="E27" s="52"/>
      <c r="F27" s="46"/>
      <c r="G27" s="46"/>
      <c r="H27" s="52">
        <f t="shared" si="0"/>
        <v>0</v>
      </c>
      <c r="I27" s="7"/>
    </row>
    <row r="28" spans="1:9" ht="24.95" customHeight="1" x14ac:dyDescent="0.25">
      <c r="A28" s="10">
        <v>25</v>
      </c>
      <c r="B28" s="7"/>
      <c r="C28" s="46"/>
      <c r="D28" s="46"/>
      <c r="E28" s="52"/>
      <c r="F28" s="46"/>
      <c r="G28" s="46"/>
      <c r="H28" s="52">
        <f t="shared" si="0"/>
        <v>0</v>
      </c>
      <c r="I28" s="7"/>
    </row>
    <row r="29" spans="1:9" ht="24.95" customHeight="1" x14ac:dyDescent="0.25">
      <c r="A29" s="10">
        <v>26</v>
      </c>
      <c r="B29" s="7"/>
      <c r="C29" s="46"/>
      <c r="D29" s="46"/>
      <c r="E29" s="52"/>
      <c r="F29" s="46"/>
      <c r="G29" s="46"/>
      <c r="H29" s="52">
        <f t="shared" si="0"/>
        <v>0</v>
      </c>
      <c r="I29" s="7"/>
    </row>
    <row r="30" spans="1:9" ht="24.95" customHeight="1" x14ac:dyDescent="0.25">
      <c r="A30" s="10">
        <v>27</v>
      </c>
      <c r="B30" s="7"/>
      <c r="C30" s="46"/>
      <c r="D30" s="46"/>
      <c r="E30" s="52"/>
      <c r="F30" s="46"/>
      <c r="G30" s="46"/>
      <c r="H30" s="52">
        <f t="shared" si="0"/>
        <v>0</v>
      </c>
      <c r="I30" s="7"/>
    </row>
    <row r="31" spans="1:9" ht="24.95" customHeight="1" x14ac:dyDescent="0.25">
      <c r="A31" s="10">
        <v>28</v>
      </c>
      <c r="B31" s="7"/>
      <c r="C31" s="46"/>
      <c r="D31" s="46"/>
      <c r="E31" s="52"/>
      <c r="F31" s="46"/>
      <c r="G31" s="46"/>
      <c r="H31" s="52">
        <f t="shared" si="0"/>
        <v>0</v>
      </c>
      <c r="I31" s="7"/>
    </row>
    <row r="32" spans="1:9" ht="24.95" customHeight="1" x14ac:dyDescent="0.25">
      <c r="A32" s="10">
        <v>29</v>
      </c>
      <c r="B32" s="7"/>
      <c r="C32" s="46"/>
      <c r="D32" s="46"/>
      <c r="E32" s="52"/>
      <c r="F32" s="46"/>
      <c r="G32" s="46"/>
      <c r="H32" s="52">
        <f t="shared" si="0"/>
        <v>0</v>
      </c>
      <c r="I32" s="7"/>
    </row>
    <row r="33" spans="1:9" ht="24.95" customHeight="1" x14ac:dyDescent="0.25">
      <c r="A33" s="10">
        <v>30</v>
      </c>
      <c r="B33" s="7"/>
      <c r="C33" s="46"/>
      <c r="D33" s="46"/>
      <c r="E33" s="52"/>
      <c r="F33" s="46"/>
      <c r="G33" s="46"/>
      <c r="H33" s="52">
        <f t="shared" si="0"/>
        <v>0</v>
      </c>
      <c r="I33" s="7"/>
    </row>
    <row r="34" spans="1:9" ht="24.95" customHeight="1" x14ac:dyDescent="0.25">
      <c r="A34" s="10">
        <v>31</v>
      </c>
      <c r="B34" s="7"/>
      <c r="C34" s="46"/>
      <c r="D34" s="46"/>
      <c r="E34" s="52"/>
      <c r="F34" s="46"/>
      <c r="G34" s="46"/>
      <c r="H34" s="52">
        <f t="shared" si="0"/>
        <v>0</v>
      </c>
      <c r="I34" s="7"/>
    </row>
    <row r="35" spans="1:9" ht="24.95" customHeight="1" x14ac:dyDescent="0.25">
      <c r="A35" s="10">
        <v>32</v>
      </c>
      <c r="B35" s="7"/>
      <c r="C35" s="46"/>
      <c r="D35" s="46"/>
      <c r="E35" s="52"/>
      <c r="F35" s="46"/>
      <c r="G35" s="46"/>
      <c r="H35" s="52">
        <f t="shared" si="0"/>
        <v>0</v>
      </c>
      <c r="I35" s="7"/>
    </row>
    <row r="36" spans="1:9" ht="24.95" customHeight="1" x14ac:dyDescent="0.25">
      <c r="A36" s="10">
        <v>33</v>
      </c>
      <c r="B36" s="7"/>
      <c r="C36" s="46"/>
      <c r="D36" s="46"/>
      <c r="E36" s="52"/>
      <c r="F36" s="46"/>
      <c r="G36" s="46"/>
      <c r="H36" s="52">
        <f t="shared" si="0"/>
        <v>0</v>
      </c>
      <c r="I36" s="7"/>
    </row>
    <row r="37" spans="1:9" ht="24.95" customHeight="1" x14ac:dyDescent="0.25">
      <c r="A37" s="10">
        <v>34</v>
      </c>
      <c r="B37" s="7"/>
      <c r="C37" s="46"/>
      <c r="D37" s="46"/>
      <c r="E37" s="52"/>
      <c r="F37" s="46"/>
      <c r="G37" s="46"/>
      <c r="H37" s="52">
        <f t="shared" si="0"/>
        <v>0</v>
      </c>
      <c r="I37" s="7"/>
    </row>
    <row r="38" spans="1:9" ht="24.95" customHeight="1" x14ac:dyDescent="0.25">
      <c r="A38" s="10">
        <v>35</v>
      </c>
      <c r="B38" s="7"/>
      <c r="C38" s="46"/>
      <c r="D38" s="46"/>
      <c r="E38" s="52"/>
      <c r="F38" s="46"/>
      <c r="G38" s="46"/>
      <c r="H38" s="52">
        <f t="shared" si="0"/>
        <v>0</v>
      </c>
      <c r="I38" s="7"/>
    </row>
    <row r="39" spans="1:9" ht="24.95" customHeight="1" x14ac:dyDescent="0.25">
      <c r="A39" s="10">
        <v>36</v>
      </c>
      <c r="B39" s="7"/>
      <c r="C39" s="46"/>
      <c r="D39" s="46"/>
      <c r="E39" s="52"/>
      <c r="F39" s="46"/>
      <c r="G39" s="46"/>
      <c r="H39" s="52">
        <f t="shared" si="0"/>
        <v>0</v>
      </c>
      <c r="I39" s="7"/>
    </row>
    <row r="40" spans="1:9" ht="24.95" customHeight="1" x14ac:dyDescent="0.25">
      <c r="A40" s="10">
        <v>37</v>
      </c>
      <c r="B40" s="7"/>
      <c r="C40" s="46"/>
      <c r="D40" s="46"/>
      <c r="E40" s="52"/>
      <c r="F40" s="46"/>
      <c r="G40" s="46"/>
      <c r="H40" s="52">
        <f t="shared" si="0"/>
        <v>0</v>
      </c>
      <c r="I40" s="7"/>
    </row>
    <row r="41" spans="1:9" ht="24.95" customHeight="1" x14ac:dyDescent="0.25">
      <c r="A41" s="10">
        <v>38</v>
      </c>
      <c r="B41" s="7"/>
      <c r="C41" s="46"/>
      <c r="D41" s="46"/>
      <c r="E41" s="52"/>
      <c r="F41" s="46"/>
      <c r="G41" s="46"/>
      <c r="H41" s="52">
        <f t="shared" si="0"/>
        <v>0</v>
      </c>
      <c r="I41" s="7"/>
    </row>
    <row r="42" spans="1:9" ht="24.95" customHeight="1" x14ac:dyDescent="0.25">
      <c r="A42" s="10">
        <v>39</v>
      </c>
      <c r="B42" s="7"/>
      <c r="C42" s="46"/>
      <c r="D42" s="46"/>
      <c r="E42" s="52"/>
      <c r="F42" s="46"/>
      <c r="G42" s="46"/>
      <c r="H42" s="52">
        <f t="shared" si="0"/>
        <v>0</v>
      </c>
      <c r="I42" s="7"/>
    </row>
    <row r="43" spans="1:9" ht="24.95" customHeight="1" x14ac:dyDescent="0.25">
      <c r="A43" s="10">
        <v>40</v>
      </c>
      <c r="B43" s="7"/>
      <c r="C43" s="46"/>
      <c r="D43" s="46"/>
      <c r="E43" s="52"/>
      <c r="F43" s="46"/>
      <c r="G43" s="46"/>
      <c r="H43" s="52">
        <f t="shared" si="0"/>
        <v>0</v>
      </c>
      <c r="I43" s="7"/>
    </row>
    <row r="44" spans="1:9" x14ac:dyDescent="0.25">
      <c r="A44" s="9"/>
      <c r="H44" s="20"/>
    </row>
    <row r="45" spans="1:9" x14ac:dyDescent="0.25">
      <c r="A45" s="9"/>
      <c r="H45" s="20"/>
    </row>
    <row r="46" spans="1:9" x14ac:dyDescent="0.25">
      <c r="A46" s="9"/>
      <c r="B46" s="14" t="s">
        <v>32</v>
      </c>
      <c r="C46" s="14"/>
      <c r="H46" s="72">
        <f>SUM(H4:H45)</f>
        <v>0</v>
      </c>
    </row>
    <row r="47" spans="1:9" x14ac:dyDescent="0.25">
      <c r="A47" s="9"/>
    </row>
    <row r="48" spans="1:9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  <row r="59" spans="1:1" x14ac:dyDescent="0.25">
      <c r="A59" s="9"/>
    </row>
    <row r="60" spans="1:1" x14ac:dyDescent="0.25">
      <c r="A60" s="9"/>
    </row>
    <row r="61" spans="1:1" x14ac:dyDescent="0.25">
      <c r="A61" s="9"/>
    </row>
    <row r="62" spans="1:1" x14ac:dyDescent="0.25">
      <c r="A62" s="9"/>
    </row>
    <row r="63" spans="1:1" x14ac:dyDescent="0.25">
      <c r="A63" s="9"/>
    </row>
    <row r="64" spans="1:1" x14ac:dyDescent="0.25">
      <c r="A64" s="9"/>
    </row>
    <row r="65" spans="1:1" x14ac:dyDescent="0.25">
      <c r="A65" s="9"/>
    </row>
    <row r="66" spans="1:1" x14ac:dyDescent="0.25">
      <c r="A66" s="9"/>
    </row>
    <row r="67" spans="1:1" x14ac:dyDescent="0.25">
      <c r="A67" s="9"/>
    </row>
    <row r="68" spans="1:1" x14ac:dyDescent="0.25">
      <c r="A68" s="9"/>
    </row>
    <row r="69" spans="1:1" x14ac:dyDescent="0.25">
      <c r="A69" s="9"/>
    </row>
    <row r="70" spans="1:1" x14ac:dyDescent="0.25">
      <c r="A70" s="9"/>
    </row>
    <row r="71" spans="1:1" x14ac:dyDescent="0.25">
      <c r="A71" s="9"/>
    </row>
    <row r="72" spans="1:1" x14ac:dyDescent="0.25">
      <c r="A72" s="9"/>
    </row>
    <row r="73" spans="1:1" x14ac:dyDescent="0.25">
      <c r="A73" s="9"/>
    </row>
  </sheetData>
  <sheetProtection insertRows="0"/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I11" sqref="I11"/>
    </sheetView>
  </sheetViews>
  <sheetFormatPr defaultRowHeight="15" x14ac:dyDescent="0.25"/>
  <cols>
    <col min="1" max="1" width="7.28515625" customWidth="1"/>
    <col min="2" max="2" width="27.7109375" customWidth="1"/>
    <col min="3" max="4" width="18.7109375" customWidth="1"/>
    <col min="5" max="5" width="9.140625" customWidth="1"/>
  </cols>
  <sheetData>
    <row r="1" spans="1:6" x14ac:dyDescent="0.25">
      <c r="A1" s="117" t="s">
        <v>66</v>
      </c>
      <c r="B1" s="117"/>
      <c r="C1" s="117"/>
      <c r="D1" s="117"/>
      <c r="E1" s="117"/>
      <c r="F1" s="117"/>
    </row>
    <row r="3" spans="1:6" ht="30" x14ac:dyDescent="0.25">
      <c r="B3" s="7" t="s">
        <v>67</v>
      </c>
      <c r="C3" s="7" t="s">
        <v>68</v>
      </c>
      <c r="D3" s="7" t="s">
        <v>69</v>
      </c>
      <c r="E3" s="121" t="s">
        <v>70</v>
      </c>
      <c r="F3" s="121" t="s">
        <v>71</v>
      </c>
    </row>
    <row r="4" spans="1:6" x14ac:dyDescent="0.25">
      <c r="A4" s="79">
        <v>1</v>
      </c>
      <c r="B4" s="7"/>
      <c r="C4" s="7"/>
      <c r="D4" s="7"/>
      <c r="E4" s="7">
        <f>C4*10</f>
        <v>0</v>
      </c>
      <c r="F4" s="7">
        <f>D4*10</f>
        <v>0</v>
      </c>
    </row>
    <row r="5" spans="1:6" x14ac:dyDescent="0.25">
      <c r="A5" s="79">
        <v>2</v>
      </c>
      <c r="B5" s="7"/>
      <c r="C5" s="7"/>
      <c r="D5" s="7"/>
      <c r="E5" s="7">
        <f t="shared" ref="E5:E23" si="0">C5*10</f>
        <v>0</v>
      </c>
      <c r="F5" s="7">
        <f>D5*10</f>
        <v>0</v>
      </c>
    </row>
    <row r="6" spans="1:6" x14ac:dyDescent="0.25">
      <c r="A6" s="79">
        <v>3</v>
      </c>
      <c r="B6" s="7"/>
      <c r="C6" s="7"/>
      <c r="D6" s="7"/>
      <c r="E6" s="7">
        <f>C6*10</f>
        <v>0</v>
      </c>
      <c r="F6" s="7">
        <f>D6*10</f>
        <v>0</v>
      </c>
    </row>
    <row r="7" spans="1:6" x14ac:dyDescent="0.25">
      <c r="A7" s="79">
        <v>4</v>
      </c>
      <c r="B7" s="7"/>
      <c r="C7" s="7"/>
      <c r="D7" s="7"/>
      <c r="E7" s="7">
        <f t="shared" si="0"/>
        <v>0</v>
      </c>
      <c r="F7" s="7">
        <f t="shared" ref="F7:F23" si="1">D7*10</f>
        <v>0</v>
      </c>
    </row>
    <row r="8" spans="1:6" x14ac:dyDescent="0.25">
      <c r="A8" s="79">
        <v>5</v>
      </c>
      <c r="B8" s="7"/>
      <c r="C8" s="7"/>
      <c r="D8" s="7"/>
      <c r="E8" s="7">
        <f t="shared" si="0"/>
        <v>0</v>
      </c>
      <c r="F8" s="7">
        <f t="shared" si="1"/>
        <v>0</v>
      </c>
    </row>
    <row r="9" spans="1:6" x14ac:dyDescent="0.25">
      <c r="A9" s="79">
        <v>6</v>
      </c>
      <c r="B9" s="7"/>
      <c r="C9" s="7"/>
      <c r="D9" s="7"/>
      <c r="E9" s="7">
        <f t="shared" si="0"/>
        <v>0</v>
      </c>
      <c r="F9" s="7">
        <f t="shared" si="1"/>
        <v>0</v>
      </c>
    </row>
    <row r="10" spans="1:6" x14ac:dyDescent="0.25">
      <c r="A10" s="79">
        <v>7</v>
      </c>
      <c r="B10" s="7"/>
      <c r="C10" s="7"/>
      <c r="D10" s="7"/>
      <c r="E10" s="7">
        <f t="shared" si="0"/>
        <v>0</v>
      </c>
      <c r="F10" s="7">
        <f t="shared" si="1"/>
        <v>0</v>
      </c>
    </row>
    <row r="11" spans="1:6" x14ac:dyDescent="0.25">
      <c r="A11" s="79">
        <v>8</v>
      </c>
      <c r="B11" s="7"/>
      <c r="C11" s="7"/>
      <c r="D11" s="7"/>
      <c r="E11" s="7">
        <f t="shared" si="0"/>
        <v>0</v>
      </c>
      <c r="F11" s="7">
        <f t="shared" si="1"/>
        <v>0</v>
      </c>
    </row>
    <row r="12" spans="1:6" x14ac:dyDescent="0.25">
      <c r="A12" s="79">
        <v>9</v>
      </c>
      <c r="B12" s="7"/>
      <c r="C12" s="7"/>
      <c r="D12" s="7"/>
      <c r="E12" s="7">
        <f t="shared" si="0"/>
        <v>0</v>
      </c>
      <c r="F12" s="7">
        <f t="shared" si="1"/>
        <v>0</v>
      </c>
    </row>
    <row r="13" spans="1:6" x14ac:dyDescent="0.25">
      <c r="A13" s="79">
        <v>10</v>
      </c>
      <c r="B13" s="7"/>
      <c r="C13" s="7"/>
      <c r="D13" s="7"/>
      <c r="E13" s="7">
        <f t="shared" si="0"/>
        <v>0</v>
      </c>
      <c r="F13" s="7">
        <f t="shared" si="1"/>
        <v>0</v>
      </c>
    </row>
    <row r="14" spans="1:6" x14ac:dyDescent="0.25">
      <c r="A14" s="79">
        <v>11</v>
      </c>
      <c r="B14" s="7"/>
      <c r="C14" s="7"/>
      <c r="D14" s="7"/>
      <c r="E14" s="7">
        <f t="shared" si="0"/>
        <v>0</v>
      </c>
      <c r="F14" s="7">
        <f t="shared" si="1"/>
        <v>0</v>
      </c>
    </row>
    <row r="15" spans="1:6" x14ac:dyDescent="0.25">
      <c r="A15" s="79">
        <v>12</v>
      </c>
      <c r="B15" s="7"/>
      <c r="C15" s="7"/>
      <c r="D15" s="7"/>
      <c r="E15" s="7">
        <f t="shared" si="0"/>
        <v>0</v>
      </c>
      <c r="F15" s="7">
        <f t="shared" si="1"/>
        <v>0</v>
      </c>
    </row>
    <row r="16" spans="1:6" x14ac:dyDescent="0.25">
      <c r="A16" s="79">
        <v>13</v>
      </c>
      <c r="B16" s="7"/>
      <c r="C16" s="7"/>
      <c r="D16" s="7"/>
      <c r="E16" s="7">
        <f t="shared" si="0"/>
        <v>0</v>
      </c>
      <c r="F16" s="7">
        <f t="shared" si="1"/>
        <v>0</v>
      </c>
    </row>
    <row r="17" spans="1:6" x14ac:dyDescent="0.25">
      <c r="A17" s="79">
        <v>14</v>
      </c>
      <c r="B17" s="7"/>
      <c r="C17" s="7"/>
      <c r="D17" s="7"/>
      <c r="E17" s="7">
        <f t="shared" si="0"/>
        <v>0</v>
      </c>
      <c r="F17" s="7">
        <f t="shared" si="1"/>
        <v>0</v>
      </c>
    </row>
    <row r="18" spans="1:6" x14ac:dyDescent="0.25">
      <c r="A18" s="79">
        <v>15</v>
      </c>
      <c r="B18" s="7"/>
      <c r="C18" s="7"/>
      <c r="D18" s="7"/>
      <c r="E18" s="7">
        <f t="shared" si="0"/>
        <v>0</v>
      </c>
      <c r="F18" s="7">
        <f t="shared" si="1"/>
        <v>0</v>
      </c>
    </row>
    <row r="19" spans="1:6" x14ac:dyDescent="0.25">
      <c r="A19" s="79">
        <v>16</v>
      </c>
      <c r="B19" s="7"/>
      <c r="C19" s="7"/>
      <c r="D19" s="7"/>
      <c r="E19" s="7">
        <f t="shared" si="0"/>
        <v>0</v>
      </c>
      <c r="F19" s="7">
        <f t="shared" si="1"/>
        <v>0</v>
      </c>
    </row>
    <row r="20" spans="1:6" x14ac:dyDescent="0.25">
      <c r="A20" s="79">
        <v>17</v>
      </c>
      <c r="B20" s="7"/>
      <c r="C20" s="7"/>
      <c r="D20" s="7"/>
      <c r="E20" s="7">
        <f t="shared" si="0"/>
        <v>0</v>
      </c>
      <c r="F20" s="7">
        <f t="shared" si="1"/>
        <v>0</v>
      </c>
    </row>
    <row r="21" spans="1:6" x14ac:dyDescent="0.25">
      <c r="A21" s="79">
        <v>18</v>
      </c>
      <c r="B21" s="7"/>
      <c r="C21" s="7"/>
      <c r="D21" s="7"/>
      <c r="E21" s="7">
        <f t="shared" si="0"/>
        <v>0</v>
      </c>
      <c r="F21" s="7">
        <f t="shared" si="1"/>
        <v>0</v>
      </c>
    </row>
    <row r="22" spans="1:6" x14ac:dyDescent="0.25">
      <c r="A22" s="79">
        <v>19</v>
      </c>
      <c r="B22" s="7"/>
      <c r="C22" s="7"/>
      <c r="D22" s="7"/>
      <c r="E22" s="7">
        <f t="shared" si="0"/>
        <v>0</v>
      </c>
      <c r="F22" s="7">
        <f t="shared" si="1"/>
        <v>0</v>
      </c>
    </row>
    <row r="23" spans="1:6" x14ac:dyDescent="0.25">
      <c r="A23" s="79">
        <v>20</v>
      </c>
      <c r="B23" s="7"/>
      <c r="C23" s="7"/>
      <c r="D23" s="7"/>
      <c r="E23" s="7">
        <f t="shared" si="0"/>
        <v>0</v>
      </c>
      <c r="F23" s="7">
        <f t="shared" si="1"/>
        <v>0</v>
      </c>
    </row>
    <row r="24" spans="1:6" x14ac:dyDescent="0.25">
      <c r="E24" s="26">
        <f>SUM(E4:E23)</f>
        <v>0</v>
      </c>
      <c r="F24" s="26">
        <f>SUM(F4:F23)</f>
        <v>0</v>
      </c>
    </row>
    <row r="26" spans="1:6" x14ac:dyDescent="0.25">
      <c r="B26" s="80" t="s">
        <v>72</v>
      </c>
      <c r="C26" s="80">
        <f>E24+F24</f>
        <v>0</v>
      </c>
    </row>
    <row r="27" spans="1:6" x14ac:dyDescent="0.25">
      <c r="B27" s="80" t="s">
        <v>73</v>
      </c>
      <c r="C27" s="80">
        <f>IF(C26&gt;250,250,C26)</f>
        <v>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64" workbookViewId="0">
      <selection activeCell="G86" sqref="G86"/>
    </sheetView>
  </sheetViews>
  <sheetFormatPr defaultRowHeight="15" x14ac:dyDescent="0.25"/>
  <cols>
    <col min="1" max="1" width="2.85546875" bestFit="1" customWidth="1"/>
    <col min="2" max="2" width="19.140625" customWidth="1"/>
    <col min="3" max="3" width="28.42578125" customWidth="1"/>
    <col min="4" max="4" width="17" bestFit="1" customWidth="1"/>
    <col min="5" max="5" width="12.5703125" bestFit="1" customWidth="1"/>
  </cols>
  <sheetData>
    <row r="1" spans="1:6" ht="30.95" x14ac:dyDescent="0.35">
      <c r="A1" s="120" t="s">
        <v>64</v>
      </c>
      <c r="B1" s="120"/>
      <c r="C1" s="120"/>
      <c r="D1" s="120"/>
      <c r="E1" s="120"/>
      <c r="F1" s="120"/>
    </row>
    <row r="3" spans="1:6" ht="14.45" x14ac:dyDescent="0.35">
      <c r="B3" s="118" t="s">
        <v>22</v>
      </c>
      <c r="C3" s="119"/>
      <c r="D3" s="119"/>
      <c r="E3" s="119"/>
      <c r="F3" s="119"/>
    </row>
    <row r="4" spans="1:6" ht="43.5" x14ac:dyDescent="0.35">
      <c r="B4" s="7" t="s">
        <v>19</v>
      </c>
      <c r="C4" s="18" t="s">
        <v>20</v>
      </c>
      <c r="D4" s="18" t="s">
        <v>21</v>
      </c>
      <c r="E4" s="26" t="s">
        <v>31</v>
      </c>
      <c r="F4" s="28" t="s">
        <v>32</v>
      </c>
    </row>
    <row r="5" spans="1:6" ht="14.45" x14ac:dyDescent="0.35">
      <c r="A5">
        <v>1</v>
      </c>
      <c r="B5" s="46"/>
      <c r="C5" s="54"/>
      <c r="D5" s="55"/>
      <c r="E5" s="56">
        <f>D5/4</f>
        <v>0</v>
      </c>
      <c r="F5" s="57"/>
    </row>
    <row r="6" spans="1:6" ht="14.45" x14ac:dyDescent="0.35">
      <c r="A6">
        <v>2</v>
      </c>
      <c r="B6" s="46"/>
      <c r="C6" s="54"/>
      <c r="D6" s="55"/>
      <c r="E6" s="56">
        <f>D6/4</f>
        <v>0</v>
      </c>
      <c r="F6" s="58"/>
    </row>
    <row r="7" spans="1:6" ht="14.45" x14ac:dyDescent="0.35">
      <c r="A7">
        <v>3</v>
      </c>
      <c r="B7" s="46"/>
      <c r="C7" s="54"/>
      <c r="D7" s="55"/>
      <c r="E7" s="56">
        <f>D7/4</f>
        <v>0</v>
      </c>
      <c r="F7" s="58"/>
    </row>
    <row r="8" spans="1:6" ht="14.45" x14ac:dyDescent="0.35">
      <c r="A8">
        <v>4</v>
      </c>
      <c r="B8" s="46"/>
      <c r="C8" s="54"/>
      <c r="D8" s="55"/>
      <c r="E8" s="56">
        <f>D8/4</f>
        <v>0</v>
      </c>
      <c r="F8" s="58"/>
    </row>
    <row r="9" spans="1:6" ht="14.45" x14ac:dyDescent="0.35">
      <c r="A9">
        <v>5</v>
      </c>
      <c r="B9" s="46"/>
      <c r="C9" s="54"/>
      <c r="D9" s="55"/>
      <c r="E9" s="56">
        <f>D9/4</f>
        <v>0</v>
      </c>
      <c r="F9" s="59"/>
    </row>
    <row r="10" spans="1:6" ht="14.45" x14ac:dyDescent="0.35">
      <c r="B10" s="60" t="s">
        <v>26</v>
      </c>
      <c r="C10" s="60"/>
      <c r="D10" s="61">
        <f>SUM(D5:D9)</f>
        <v>0</v>
      </c>
      <c r="E10" s="62">
        <f>SUM(E5:E9)</f>
        <v>0</v>
      </c>
      <c r="F10" s="62">
        <f>IF(E10&gt;250,250,E10)</f>
        <v>0</v>
      </c>
    </row>
    <row r="11" spans="1:6" ht="14.45" x14ac:dyDescent="0.35">
      <c r="B11" s="4"/>
      <c r="C11" s="4"/>
      <c r="D11" s="4"/>
    </row>
    <row r="12" spans="1:6" ht="14.45" x14ac:dyDescent="0.35">
      <c r="B12" s="118" t="s">
        <v>23</v>
      </c>
      <c r="C12" s="119"/>
      <c r="D12" s="119"/>
      <c r="E12" s="119"/>
      <c r="F12" s="119"/>
    </row>
    <row r="13" spans="1:6" ht="45" x14ac:dyDescent="0.25">
      <c r="B13" s="15" t="s">
        <v>25</v>
      </c>
      <c r="C13" s="7" t="s">
        <v>20</v>
      </c>
      <c r="D13" s="7" t="s">
        <v>21</v>
      </c>
      <c r="E13" s="26" t="s">
        <v>31</v>
      </c>
      <c r="F13" s="28" t="s">
        <v>32</v>
      </c>
    </row>
    <row r="14" spans="1:6" ht="14.45" x14ac:dyDescent="0.35">
      <c r="A14">
        <v>1</v>
      </c>
      <c r="B14" s="46"/>
      <c r="C14" s="46"/>
      <c r="D14" s="63"/>
      <c r="E14" s="56">
        <f>D14/10</f>
        <v>0</v>
      </c>
      <c r="F14" s="57"/>
    </row>
    <row r="15" spans="1:6" ht="14.45" x14ac:dyDescent="0.35">
      <c r="A15">
        <v>2</v>
      </c>
      <c r="B15" s="46"/>
      <c r="C15" s="46"/>
      <c r="D15" s="63"/>
      <c r="E15" s="56">
        <f t="shared" ref="E15:E18" si="0">D15/10</f>
        <v>0</v>
      </c>
      <c r="F15" s="58"/>
    </row>
    <row r="16" spans="1:6" ht="14.45" x14ac:dyDescent="0.35">
      <c r="A16">
        <v>3</v>
      </c>
      <c r="B16" s="46"/>
      <c r="C16" s="46"/>
      <c r="D16" s="63"/>
      <c r="E16" s="56">
        <f t="shared" si="0"/>
        <v>0</v>
      </c>
      <c r="F16" s="58"/>
    </row>
    <row r="17" spans="1:6" ht="14.45" x14ac:dyDescent="0.35">
      <c r="A17">
        <v>4</v>
      </c>
      <c r="B17" s="46"/>
      <c r="C17" s="46"/>
      <c r="D17" s="63"/>
      <c r="E17" s="56">
        <f t="shared" si="0"/>
        <v>0</v>
      </c>
      <c r="F17" s="58"/>
    </row>
    <row r="18" spans="1:6" ht="14.45" x14ac:dyDescent="0.35">
      <c r="A18">
        <v>5</v>
      </c>
      <c r="B18" s="46"/>
      <c r="C18" s="46"/>
      <c r="D18" s="63"/>
      <c r="E18" s="56">
        <f t="shared" si="0"/>
        <v>0</v>
      </c>
      <c r="F18" s="59"/>
    </row>
    <row r="19" spans="1:6" ht="14.45" x14ac:dyDescent="0.35">
      <c r="B19" s="60" t="s">
        <v>26</v>
      </c>
      <c r="C19" s="60"/>
      <c r="D19" s="61">
        <f>SUM(D13:D18)</f>
        <v>0</v>
      </c>
      <c r="E19" s="62">
        <f>SUM(E14:E18)</f>
        <v>0</v>
      </c>
      <c r="F19" s="62">
        <f>IF(E19&gt;250,250,E19)</f>
        <v>0</v>
      </c>
    </row>
    <row r="20" spans="1:6" ht="14.45" x14ac:dyDescent="0.35">
      <c r="B20" s="4"/>
      <c r="C20" s="4"/>
      <c r="D20" s="4"/>
    </row>
    <row r="21" spans="1:6" ht="14.45" x14ac:dyDescent="0.35">
      <c r="B21" s="118" t="s">
        <v>24</v>
      </c>
      <c r="C21" s="119"/>
      <c r="D21" s="119"/>
      <c r="E21" s="119"/>
      <c r="F21" s="119"/>
    </row>
    <row r="22" spans="1:6" ht="45" x14ac:dyDescent="0.25">
      <c r="B22" s="15" t="s">
        <v>25</v>
      </c>
      <c r="C22" s="7" t="s">
        <v>20</v>
      </c>
      <c r="D22" s="7" t="s">
        <v>21</v>
      </c>
      <c r="E22" s="26" t="s">
        <v>31</v>
      </c>
      <c r="F22" s="28" t="s">
        <v>32</v>
      </c>
    </row>
    <row r="23" spans="1:6" ht="14.45" x14ac:dyDescent="0.35">
      <c r="A23">
        <v>1</v>
      </c>
      <c r="B23" s="46"/>
      <c r="C23" s="46"/>
      <c r="D23" s="63"/>
      <c r="E23" s="56">
        <f>D23/5</f>
        <v>0</v>
      </c>
      <c r="F23" s="57"/>
    </row>
    <row r="24" spans="1:6" ht="14.45" x14ac:dyDescent="0.35">
      <c r="A24">
        <v>2</v>
      </c>
      <c r="B24" s="46"/>
      <c r="C24" s="46"/>
      <c r="D24" s="63"/>
      <c r="E24" s="56">
        <f t="shared" ref="E24:E27" si="1">D24/5</f>
        <v>0</v>
      </c>
      <c r="F24" s="58"/>
    </row>
    <row r="25" spans="1:6" ht="14.45" x14ac:dyDescent="0.35">
      <c r="A25">
        <v>3</v>
      </c>
      <c r="B25" s="46"/>
      <c r="C25" s="46"/>
      <c r="D25" s="63"/>
      <c r="E25" s="56">
        <f t="shared" si="1"/>
        <v>0</v>
      </c>
      <c r="F25" s="58"/>
    </row>
    <row r="26" spans="1:6" ht="14.45" x14ac:dyDescent="0.35">
      <c r="A26">
        <v>4</v>
      </c>
      <c r="B26" s="46"/>
      <c r="C26" s="46"/>
      <c r="D26" s="63"/>
      <c r="E26" s="56">
        <f t="shared" si="1"/>
        <v>0</v>
      </c>
      <c r="F26" s="58"/>
    </row>
    <row r="27" spans="1:6" ht="14.45" x14ac:dyDescent="0.35">
      <c r="A27">
        <v>5</v>
      </c>
      <c r="B27" s="46"/>
      <c r="C27" s="46"/>
      <c r="D27" s="63"/>
      <c r="E27" s="56">
        <f t="shared" si="1"/>
        <v>0</v>
      </c>
      <c r="F27" s="59"/>
    </row>
    <row r="28" spans="1:6" ht="14.45" x14ac:dyDescent="0.35">
      <c r="B28" s="60" t="s">
        <v>26</v>
      </c>
      <c r="C28" s="60"/>
      <c r="D28" s="61">
        <f>SUM(D22:D27)</f>
        <v>0</v>
      </c>
      <c r="E28" s="62">
        <f>SUM(E23:E27)</f>
        <v>0</v>
      </c>
      <c r="F28" s="62">
        <f>IF(E28&gt;250,250,E28)</f>
        <v>0</v>
      </c>
    </row>
    <row r="30" spans="1:6" ht="14.45" x14ac:dyDescent="0.35">
      <c r="B30" s="118" t="s">
        <v>27</v>
      </c>
      <c r="C30" s="119"/>
      <c r="D30" s="119"/>
      <c r="E30" s="119"/>
      <c r="F30" s="119"/>
    </row>
    <row r="31" spans="1:6" ht="43.5" x14ac:dyDescent="0.35">
      <c r="B31" s="15" t="s">
        <v>29</v>
      </c>
      <c r="C31" s="18" t="s">
        <v>20</v>
      </c>
      <c r="D31" s="7" t="s">
        <v>21</v>
      </c>
      <c r="E31" s="26" t="s">
        <v>31</v>
      </c>
      <c r="F31" s="28" t="s">
        <v>32</v>
      </c>
    </row>
    <row r="32" spans="1:6" ht="14.45" x14ac:dyDescent="0.35">
      <c r="A32">
        <v>1</v>
      </c>
      <c r="B32" s="46"/>
      <c r="C32" s="54"/>
      <c r="D32" s="63"/>
      <c r="E32" s="56">
        <f>D32/10</f>
        <v>0</v>
      </c>
      <c r="F32" s="57"/>
    </row>
    <row r="33" spans="1:6" ht="14.45" x14ac:dyDescent="0.35">
      <c r="A33">
        <v>2</v>
      </c>
      <c r="B33" s="46"/>
      <c r="C33" s="54"/>
      <c r="D33" s="63"/>
      <c r="E33" s="56">
        <f t="shared" ref="E33:E41" si="2">D33/10</f>
        <v>0</v>
      </c>
      <c r="F33" s="58"/>
    </row>
    <row r="34" spans="1:6" ht="14.45" x14ac:dyDescent="0.35">
      <c r="A34">
        <v>3</v>
      </c>
      <c r="B34" s="46"/>
      <c r="C34" s="54"/>
      <c r="D34" s="63"/>
      <c r="E34" s="56">
        <f t="shared" si="2"/>
        <v>0</v>
      </c>
      <c r="F34" s="58"/>
    </row>
    <row r="35" spans="1:6" ht="14.45" x14ac:dyDescent="0.35">
      <c r="A35">
        <v>4</v>
      </c>
      <c r="B35" s="46"/>
      <c r="C35" s="54"/>
      <c r="D35" s="63"/>
      <c r="E35" s="56">
        <f t="shared" si="2"/>
        <v>0</v>
      </c>
      <c r="F35" s="58"/>
    </row>
    <row r="36" spans="1:6" ht="14.45" x14ac:dyDescent="0.35">
      <c r="A36">
        <v>5</v>
      </c>
      <c r="B36" s="46"/>
      <c r="C36" s="54"/>
      <c r="D36" s="63"/>
      <c r="E36" s="56">
        <f t="shared" si="2"/>
        <v>0</v>
      </c>
      <c r="F36" s="58"/>
    </row>
    <row r="37" spans="1:6" ht="14.45" x14ac:dyDescent="0.35">
      <c r="A37">
        <v>6</v>
      </c>
      <c r="B37" s="46"/>
      <c r="C37" s="54"/>
      <c r="D37" s="63"/>
      <c r="E37" s="56">
        <f t="shared" si="2"/>
        <v>0</v>
      </c>
      <c r="F37" s="58"/>
    </row>
    <row r="38" spans="1:6" ht="14.45" x14ac:dyDescent="0.35">
      <c r="A38">
        <v>7</v>
      </c>
      <c r="B38" s="46"/>
      <c r="C38" s="54"/>
      <c r="D38" s="63"/>
      <c r="E38" s="56">
        <f t="shared" si="2"/>
        <v>0</v>
      </c>
      <c r="F38" s="58"/>
    </row>
    <row r="39" spans="1:6" ht="14.45" x14ac:dyDescent="0.35">
      <c r="A39">
        <v>8</v>
      </c>
      <c r="B39" s="46"/>
      <c r="C39" s="54"/>
      <c r="D39" s="63"/>
      <c r="E39" s="56">
        <f t="shared" si="2"/>
        <v>0</v>
      </c>
      <c r="F39" s="58"/>
    </row>
    <row r="40" spans="1:6" ht="14.45" x14ac:dyDescent="0.35">
      <c r="A40">
        <v>9</v>
      </c>
      <c r="B40" s="46"/>
      <c r="C40" s="54"/>
      <c r="D40" s="63"/>
      <c r="E40" s="56">
        <f t="shared" si="2"/>
        <v>0</v>
      </c>
      <c r="F40" s="58"/>
    </row>
    <row r="41" spans="1:6" ht="14.45" x14ac:dyDescent="0.35">
      <c r="A41">
        <v>10</v>
      </c>
      <c r="B41" s="46"/>
      <c r="C41" s="54"/>
      <c r="D41" s="63"/>
      <c r="E41" s="56">
        <f t="shared" si="2"/>
        <v>0</v>
      </c>
      <c r="F41" s="59"/>
    </row>
    <row r="42" spans="1:6" ht="14.45" x14ac:dyDescent="0.35">
      <c r="B42" s="60" t="s">
        <v>26</v>
      </c>
      <c r="C42" s="60"/>
      <c r="D42" s="61">
        <f>SUM(D31:D41)</f>
        <v>0</v>
      </c>
      <c r="E42" s="62">
        <f>SUM(E32:E41)</f>
        <v>0</v>
      </c>
      <c r="F42" s="62">
        <f>IF(E42&gt;150,150,E42)</f>
        <v>0</v>
      </c>
    </row>
    <row r="43" spans="1:6" ht="14.45" x14ac:dyDescent="0.35">
      <c r="B43" s="60"/>
      <c r="C43" s="60"/>
      <c r="D43" s="81"/>
      <c r="E43" s="82"/>
      <c r="F43" s="82"/>
    </row>
    <row r="44" spans="1:6" x14ac:dyDescent="0.25">
      <c r="B44" s="118" t="s">
        <v>74</v>
      </c>
      <c r="C44" s="119"/>
      <c r="D44" s="119"/>
      <c r="E44" s="119"/>
      <c r="F44" s="119"/>
    </row>
    <row r="45" spans="1:6" ht="45" x14ac:dyDescent="0.25">
      <c r="B45" s="52" t="s">
        <v>75</v>
      </c>
      <c r="C45" s="52" t="s">
        <v>76</v>
      </c>
      <c r="D45" s="83"/>
      <c r="E45" s="84" t="s">
        <v>77</v>
      </c>
      <c r="F45" s="85" t="s">
        <v>78</v>
      </c>
    </row>
    <row r="46" spans="1:6" x14ac:dyDescent="0.25">
      <c r="A46">
        <v>1</v>
      </c>
      <c r="B46" s="52"/>
      <c r="C46" s="52"/>
      <c r="D46" s="84"/>
      <c r="E46" s="84">
        <f>D46*10</f>
        <v>0</v>
      </c>
      <c r="F46" s="86"/>
    </row>
    <row r="47" spans="1:6" ht="14.45" x14ac:dyDescent="0.35">
      <c r="A47">
        <v>2</v>
      </c>
      <c r="B47" s="52"/>
      <c r="C47" s="52"/>
      <c r="D47" s="84"/>
      <c r="E47" s="84">
        <f>D47*10</f>
        <v>0</v>
      </c>
      <c r="F47" s="87"/>
    </row>
    <row r="48" spans="1:6" ht="14.45" x14ac:dyDescent="0.35">
      <c r="A48">
        <v>3</v>
      </c>
      <c r="B48" s="52"/>
      <c r="C48" s="52"/>
      <c r="D48" s="84"/>
      <c r="E48" s="84">
        <f>D48*10</f>
        <v>0</v>
      </c>
      <c r="F48" s="87"/>
    </row>
    <row r="49" spans="1:6" ht="14.45" x14ac:dyDescent="0.35">
      <c r="A49">
        <v>4</v>
      </c>
      <c r="B49" s="52"/>
      <c r="C49" s="52"/>
      <c r="D49" s="84"/>
      <c r="E49" s="84">
        <f t="shared" ref="E49:E55" si="3">D49*10</f>
        <v>0</v>
      </c>
      <c r="F49" s="87"/>
    </row>
    <row r="50" spans="1:6" ht="14.45" x14ac:dyDescent="0.35">
      <c r="A50">
        <v>5</v>
      </c>
      <c r="B50" s="52"/>
      <c r="C50" s="52"/>
      <c r="D50" s="84"/>
      <c r="E50" s="84">
        <f t="shared" si="3"/>
        <v>0</v>
      </c>
      <c r="F50" s="87"/>
    </row>
    <row r="51" spans="1:6" x14ac:dyDescent="0.25">
      <c r="A51">
        <v>6</v>
      </c>
      <c r="B51" s="52"/>
      <c r="C51" s="52"/>
      <c r="D51" s="84"/>
      <c r="E51" s="84">
        <f t="shared" si="3"/>
        <v>0</v>
      </c>
      <c r="F51" s="87"/>
    </row>
    <row r="52" spans="1:6" x14ac:dyDescent="0.25">
      <c r="A52">
        <v>7</v>
      </c>
      <c r="B52" s="52"/>
      <c r="C52" s="52"/>
      <c r="D52" s="84"/>
      <c r="E52" s="84">
        <f t="shared" si="3"/>
        <v>0</v>
      </c>
      <c r="F52" s="87"/>
    </row>
    <row r="53" spans="1:6" ht="14.45" x14ac:dyDescent="0.35">
      <c r="A53">
        <v>8</v>
      </c>
      <c r="B53" s="52"/>
      <c r="C53" s="52"/>
      <c r="D53" s="84"/>
      <c r="E53" s="84">
        <f t="shared" si="3"/>
        <v>0</v>
      </c>
      <c r="F53" s="87"/>
    </row>
    <row r="54" spans="1:6" x14ac:dyDescent="0.25">
      <c r="A54">
        <v>9</v>
      </c>
      <c r="B54" s="52"/>
      <c r="C54" s="52"/>
      <c r="D54" s="84"/>
      <c r="E54" s="84">
        <f t="shared" si="3"/>
        <v>0</v>
      </c>
      <c r="F54" s="87"/>
    </row>
    <row r="55" spans="1:6" x14ac:dyDescent="0.25">
      <c r="A55">
        <v>10</v>
      </c>
      <c r="B55" s="52"/>
      <c r="C55" s="52"/>
      <c r="D55" s="84"/>
      <c r="E55" s="84">
        <f t="shared" si="3"/>
        <v>0</v>
      </c>
      <c r="F55" s="88"/>
    </row>
    <row r="56" spans="1:6" x14ac:dyDescent="0.25">
      <c r="B56" s="60"/>
      <c r="C56" s="60"/>
      <c r="D56" s="82"/>
      <c r="E56" s="62">
        <f>SUM(E46:E55)</f>
        <v>0</v>
      </c>
      <c r="F56" s="62">
        <f>IF(E56&gt;150,150,E56)</f>
        <v>0</v>
      </c>
    </row>
    <row r="57" spans="1:6" x14ac:dyDescent="0.25">
      <c r="B57" s="4"/>
      <c r="C57" s="4"/>
      <c r="D57" s="4"/>
      <c r="E57" s="4"/>
      <c r="F57" s="4"/>
    </row>
    <row r="58" spans="1:6" ht="14.45" x14ac:dyDescent="0.35">
      <c r="B58" s="118" t="s">
        <v>61</v>
      </c>
      <c r="C58" s="119"/>
      <c r="D58" s="119"/>
      <c r="E58" s="119"/>
      <c r="F58" s="119"/>
    </row>
    <row r="59" spans="1:6" ht="43.5" x14ac:dyDescent="0.35">
      <c r="B59" s="15" t="s">
        <v>79</v>
      </c>
      <c r="C59" s="18" t="s">
        <v>62</v>
      </c>
      <c r="D59" s="28" t="s">
        <v>63</v>
      </c>
      <c r="E59" s="26" t="s">
        <v>31</v>
      </c>
      <c r="F59" s="28" t="s">
        <v>32</v>
      </c>
    </row>
    <row r="60" spans="1:6" ht="14.45" x14ac:dyDescent="0.35">
      <c r="A60">
        <v>1</v>
      </c>
      <c r="B60" s="46"/>
      <c r="C60" s="54">
        <v>10</v>
      </c>
      <c r="D60" s="63"/>
      <c r="E60" s="56">
        <f>D60/10</f>
        <v>0</v>
      </c>
      <c r="F60" s="57"/>
    </row>
    <row r="61" spans="1:6" ht="14.45" x14ac:dyDescent="0.35">
      <c r="A61">
        <v>2</v>
      </c>
      <c r="B61" s="46"/>
      <c r="C61" s="54"/>
      <c r="D61" s="63"/>
      <c r="E61" s="56">
        <f t="shared" ref="E61:E69" si="4">D61/10</f>
        <v>0</v>
      </c>
      <c r="F61" s="58"/>
    </row>
    <row r="62" spans="1:6" ht="14.45" x14ac:dyDescent="0.35">
      <c r="A62">
        <v>3</v>
      </c>
      <c r="B62" s="46"/>
      <c r="C62" s="54"/>
      <c r="D62" s="63"/>
      <c r="E62" s="56">
        <f t="shared" si="4"/>
        <v>0</v>
      </c>
      <c r="F62" s="58"/>
    </row>
    <row r="63" spans="1:6" ht="14.45" x14ac:dyDescent="0.35">
      <c r="A63">
        <v>4</v>
      </c>
      <c r="B63" s="46"/>
      <c r="C63" s="54"/>
      <c r="D63" s="63"/>
      <c r="E63" s="56">
        <f t="shared" si="4"/>
        <v>0</v>
      </c>
      <c r="F63" s="58"/>
    </row>
    <row r="64" spans="1:6" ht="14.45" x14ac:dyDescent="0.35">
      <c r="A64">
        <v>5</v>
      </c>
      <c r="B64" s="46"/>
      <c r="C64" s="54"/>
      <c r="D64" s="63"/>
      <c r="E64" s="56">
        <f t="shared" si="4"/>
        <v>0</v>
      </c>
      <c r="F64" s="58"/>
    </row>
    <row r="65" spans="1:6" ht="14.45" x14ac:dyDescent="0.35">
      <c r="A65">
        <v>6</v>
      </c>
      <c r="B65" s="46"/>
      <c r="C65" s="54"/>
      <c r="D65" s="63"/>
      <c r="E65" s="56">
        <f t="shared" si="4"/>
        <v>0</v>
      </c>
      <c r="F65" s="58"/>
    </row>
    <row r="66" spans="1:6" ht="14.45" x14ac:dyDescent="0.35">
      <c r="A66">
        <v>7</v>
      </c>
      <c r="B66" s="46"/>
      <c r="C66" s="54"/>
      <c r="D66" s="63"/>
      <c r="E66" s="56">
        <f t="shared" si="4"/>
        <v>0</v>
      </c>
      <c r="F66" s="58"/>
    </row>
    <row r="67" spans="1:6" ht="14.45" x14ac:dyDescent="0.35">
      <c r="A67">
        <v>8</v>
      </c>
      <c r="B67" s="46"/>
      <c r="C67" s="54"/>
      <c r="D67" s="63"/>
      <c r="E67" s="56">
        <f t="shared" si="4"/>
        <v>0</v>
      </c>
      <c r="F67" s="58"/>
    </row>
    <row r="68" spans="1:6" ht="14.45" x14ac:dyDescent="0.35">
      <c r="A68">
        <v>9</v>
      </c>
      <c r="B68" s="46"/>
      <c r="C68" s="54"/>
      <c r="D68" s="63"/>
      <c r="E68" s="56">
        <f t="shared" si="4"/>
        <v>0</v>
      </c>
      <c r="F68" s="58"/>
    </row>
    <row r="69" spans="1:6" ht="14.45" x14ac:dyDescent="0.35">
      <c r="A69">
        <v>10</v>
      </c>
      <c r="B69" s="46"/>
      <c r="C69" s="54"/>
      <c r="D69" s="63"/>
      <c r="E69" s="56">
        <f t="shared" si="4"/>
        <v>0</v>
      </c>
      <c r="F69" s="59"/>
    </row>
    <row r="70" spans="1:6" ht="14.45" x14ac:dyDescent="0.35">
      <c r="B70" s="60" t="s">
        <v>26</v>
      </c>
      <c r="C70" s="60"/>
      <c r="D70" s="61">
        <f>SUM(D59:D69)</f>
        <v>0</v>
      </c>
      <c r="E70" s="62">
        <f>SUM(E60:E69)</f>
        <v>0</v>
      </c>
      <c r="F70" s="62">
        <f>IF(E70&gt;250,250,E70)</f>
        <v>0</v>
      </c>
    </row>
    <row r="71" spans="1:6" ht="14.45" x14ac:dyDescent="0.35">
      <c r="B71" s="4"/>
      <c r="C71" s="4"/>
      <c r="D71" s="16"/>
    </row>
    <row r="72" spans="1:6" x14ac:dyDescent="0.25">
      <c r="B72" s="118" t="s">
        <v>30</v>
      </c>
      <c r="C72" s="119"/>
      <c r="D72" s="119"/>
      <c r="E72" s="119"/>
      <c r="F72" s="119"/>
    </row>
    <row r="73" spans="1:6" x14ac:dyDescent="0.25">
      <c r="B73" s="15" t="s">
        <v>19</v>
      </c>
      <c r="C73" s="7" t="s">
        <v>20</v>
      </c>
      <c r="D73" s="7" t="s">
        <v>31</v>
      </c>
      <c r="E73" s="122" t="s">
        <v>32</v>
      </c>
      <c r="F73" s="122"/>
    </row>
    <row r="74" spans="1:6" x14ac:dyDescent="0.25">
      <c r="A74">
        <v>1</v>
      </c>
      <c r="B74" s="46"/>
      <c r="C74" s="54"/>
      <c r="D74" s="56"/>
      <c r="E74" s="108"/>
      <c r="F74" s="108"/>
    </row>
    <row r="75" spans="1:6" x14ac:dyDescent="0.25">
      <c r="A75">
        <v>2</v>
      </c>
      <c r="B75" s="46"/>
      <c r="C75" s="54"/>
      <c r="D75" s="56"/>
      <c r="E75" s="108"/>
      <c r="F75" s="108"/>
    </row>
    <row r="76" spans="1:6" x14ac:dyDescent="0.25">
      <c r="A76">
        <v>3</v>
      </c>
      <c r="B76" s="46"/>
      <c r="C76" s="54"/>
      <c r="D76" s="56"/>
      <c r="E76" s="108"/>
      <c r="F76" s="108"/>
    </row>
    <row r="77" spans="1:6" x14ac:dyDescent="0.25">
      <c r="A77">
        <v>4</v>
      </c>
      <c r="B77" s="46"/>
      <c r="C77" s="54"/>
      <c r="D77" s="56"/>
      <c r="E77" s="108"/>
      <c r="F77" s="108"/>
    </row>
    <row r="78" spans="1:6" x14ac:dyDescent="0.25">
      <c r="A78">
        <v>5</v>
      </c>
      <c r="B78" s="46"/>
      <c r="C78" s="54"/>
      <c r="D78" s="56"/>
      <c r="E78" s="108"/>
      <c r="F78" s="108"/>
    </row>
    <row r="79" spans="1:6" x14ac:dyDescent="0.25">
      <c r="B79" s="4" t="s">
        <v>32</v>
      </c>
      <c r="C79" s="4"/>
      <c r="D79" s="62">
        <f>SUM(D74:D78)</f>
        <v>0</v>
      </c>
      <c r="E79" s="123">
        <f>IF(D79&gt;300,300,D79)</f>
        <v>0</v>
      </c>
      <c r="F79" s="123"/>
    </row>
    <row r="80" spans="1:6" x14ac:dyDescent="0.25">
      <c r="B80" s="4"/>
      <c r="C80" s="4"/>
      <c r="D80" s="64"/>
    </row>
    <row r="81" spans="2:4" ht="14.45" x14ac:dyDescent="0.35">
      <c r="D81" s="65"/>
    </row>
    <row r="82" spans="2:4" ht="14.45" x14ac:dyDescent="0.35">
      <c r="B82" s="14" t="s">
        <v>28</v>
      </c>
      <c r="C82" s="14"/>
      <c r="D82" s="32">
        <f>D42+D28+D19+D10+D70</f>
        <v>0</v>
      </c>
    </row>
    <row r="83" spans="2:4" ht="14.45" x14ac:dyDescent="0.35">
      <c r="B83" t="s">
        <v>52</v>
      </c>
      <c r="C83" s="14"/>
      <c r="D83" s="66">
        <f>F10+F19+F28+F42+E79+F70+F56</f>
        <v>0</v>
      </c>
    </row>
  </sheetData>
  <sheetProtection insertRows="0"/>
  <mergeCells count="15">
    <mergeCell ref="E78:F78"/>
    <mergeCell ref="E79:F79"/>
    <mergeCell ref="E73:F73"/>
    <mergeCell ref="E74:F74"/>
    <mergeCell ref="E75:F75"/>
    <mergeCell ref="E76:F76"/>
    <mergeCell ref="E77:F77"/>
    <mergeCell ref="B30:F30"/>
    <mergeCell ref="B72:F72"/>
    <mergeCell ref="A1:F1"/>
    <mergeCell ref="B3:F3"/>
    <mergeCell ref="B12:F12"/>
    <mergeCell ref="B21:F21"/>
    <mergeCell ref="B58:F58"/>
    <mergeCell ref="B44:F4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C13" sqref="C13"/>
    </sheetView>
  </sheetViews>
  <sheetFormatPr defaultRowHeight="15" x14ac:dyDescent="0.25"/>
  <cols>
    <col min="1" max="1" width="26" bestFit="1" customWidth="1"/>
    <col min="2" max="2" width="10.42578125" bestFit="1" customWidth="1"/>
    <col min="3" max="3" width="12.5703125" bestFit="1" customWidth="1"/>
  </cols>
  <sheetData>
    <row r="1" spans="1:3" ht="14.45" x14ac:dyDescent="0.35">
      <c r="A1" t="s">
        <v>43</v>
      </c>
    </row>
    <row r="3" spans="1:3" ht="14.45" x14ac:dyDescent="0.35">
      <c r="A3" s="14" t="s">
        <v>45</v>
      </c>
      <c r="B3" s="14" t="s">
        <v>6</v>
      </c>
      <c r="C3" s="14" t="s">
        <v>31</v>
      </c>
    </row>
    <row r="5" spans="1:3" ht="14.45" x14ac:dyDescent="0.35">
      <c r="A5" s="65" t="s">
        <v>44</v>
      </c>
      <c r="B5" s="67">
        <f>Kadervorming!C64</f>
        <v>0</v>
      </c>
      <c r="C5" s="65" t="s">
        <v>53</v>
      </c>
    </row>
    <row r="6" spans="1:3" ht="14.45" x14ac:dyDescent="0.35">
      <c r="A6" s="65" t="s">
        <v>46</v>
      </c>
      <c r="B6" s="67"/>
      <c r="C6" s="65">
        <f>Infrastructuurkosten!C25</f>
        <v>0</v>
      </c>
    </row>
    <row r="7" spans="1:3" ht="14.45" x14ac:dyDescent="0.35">
      <c r="A7" s="65" t="s">
        <v>47</v>
      </c>
      <c r="B7" s="67">
        <f>Communicatie!D19</f>
        <v>0</v>
      </c>
      <c r="C7" s="65">
        <f>Communicatie!H19</f>
        <v>0</v>
      </c>
    </row>
    <row r="8" spans="1:3" ht="14.45" x14ac:dyDescent="0.35">
      <c r="A8" s="65" t="s">
        <v>48</v>
      </c>
      <c r="B8" s="67"/>
      <c r="C8" s="65">
        <f>Sportvolume!H46</f>
        <v>0</v>
      </c>
    </row>
    <row r="9" spans="1:3" x14ac:dyDescent="0.25">
      <c r="A9" s="65" t="s">
        <v>80</v>
      </c>
      <c r="B9" s="67">
        <f>BestuursledenVrijwilligers!C27</f>
        <v>0</v>
      </c>
      <c r="C9" s="89">
        <f>BestuursledenVrijwilligers!D27</f>
        <v>0</v>
      </c>
    </row>
    <row r="10" spans="1:3" ht="14.45" x14ac:dyDescent="0.35">
      <c r="A10" s="65" t="s">
        <v>49</v>
      </c>
      <c r="B10" s="67">
        <f>Werking!D82</f>
        <v>0</v>
      </c>
      <c r="C10" s="65">
        <f>Werking!D83</f>
        <v>0</v>
      </c>
    </row>
    <row r="11" spans="1:3" ht="14.45" x14ac:dyDescent="0.35">
      <c r="A11" s="65" t="s">
        <v>60</v>
      </c>
      <c r="B11" s="67"/>
      <c r="C11" s="65">
        <f>Leden!D9</f>
        <v>0</v>
      </c>
    </row>
    <row r="12" spans="1:3" ht="14.45" x14ac:dyDescent="0.35">
      <c r="A12" s="65"/>
      <c r="B12" s="67"/>
      <c r="C12" s="65"/>
    </row>
    <row r="13" spans="1:3" ht="14.45" x14ac:dyDescent="0.35">
      <c r="A13" s="68" t="s">
        <v>6</v>
      </c>
      <c r="B13" s="69">
        <f>SUM(B6:B12)</f>
        <v>0</v>
      </c>
      <c r="C13" s="68">
        <f>SUM(C6:C12)</f>
        <v>0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Kadervorming</vt:lpstr>
      <vt:lpstr>Infrastructuurkosten</vt:lpstr>
      <vt:lpstr>Communicatie</vt:lpstr>
      <vt:lpstr>Leden</vt:lpstr>
      <vt:lpstr>Sportvolume</vt:lpstr>
      <vt:lpstr>BestuursledenVrijwilligers</vt:lpstr>
      <vt:lpstr>Werking</vt:lpstr>
      <vt:lpstr>Totalen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 Loos</dc:creator>
  <cp:keywords/>
  <dc:description/>
  <cp:lastModifiedBy>Wynants Jolien</cp:lastModifiedBy>
  <cp:revision/>
  <dcterms:created xsi:type="dcterms:W3CDTF">2020-07-08T07:01:41Z</dcterms:created>
  <dcterms:modified xsi:type="dcterms:W3CDTF">2022-05-05T08:16:34Z</dcterms:modified>
  <cp:category/>
  <cp:contentStatus/>
</cp:coreProperties>
</file>